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C:\Users\Susan\Dropbox\BOMA\TOBY\2025 TOBY Inspection Forms\"/>
    </mc:Choice>
  </mc:AlternateContent>
  <xr:revisionPtr revIDLastSave="0" documentId="8_{7BF8C70F-5051-4A8F-86D1-6E87CD745AD9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Earth" sheetId="9" r:id="rId1"/>
    <sheet name="Industrial" sheetId="8" r:id="rId2"/>
    <sheet name="Life Science &amp; Medical" sheetId="16" r:id="rId3"/>
    <sheet name="Mixed-Use" sheetId="12" r:id="rId4"/>
    <sheet name="Office" sheetId="1" r:id="rId5"/>
    <sheet name="Public Assembly" sheetId="13" r:id="rId6"/>
    <sheet name="Retail" sheetId="14" r:id="rId7"/>
  </sheets>
  <externalReferences>
    <externalReference r:id="rId8"/>
  </externalReferences>
  <definedNames>
    <definedName name="_xlnm.Print_Area" localSheetId="2">'Life Science &amp; Medical'!$A$1:$G$246</definedName>
    <definedName name="_xlnm.Print_Area" localSheetId="4">Office!$A$1:$G$184</definedName>
    <definedName name="SelectCategory">'[1]DATA FIELD USE ONLY'!$A$2:$A$13</definedName>
    <definedName name="Staff" localSheetId="2">'Life Science &amp; Medical'!#REF!</definedName>
    <definedName name="Staff">Office!#REF!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1" i="1" l="1"/>
  <c r="H21" i="1"/>
  <c r="F221" i="16"/>
  <c r="A220" i="16"/>
  <c r="A219" i="16"/>
  <c r="A218" i="16"/>
  <c r="A217" i="16"/>
  <c r="A216" i="16"/>
  <c r="A215" i="16"/>
  <c r="A214" i="16"/>
  <c r="A213" i="16"/>
  <c r="A212" i="16"/>
  <c r="A211" i="16"/>
  <c r="A210" i="16"/>
  <c r="A209" i="16"/>
  <c r="A208" i="16"/>
  <c r="A207" i="16"/>
  <c r="A206" i="16"/>
  <c r="E197" i="16"/>
  <c r="C198" i="16" s="1"/>
  <c r="C197" i="16"/>
  <c r="H196" i="16"/>
  <c r="J196" i="16" s="1"/>
  <c r="H195" i="16"/>
  <c r="J195" i="16" s="1"/>
  <c r="H194" i="16"/>
  <c r="J194" i="16" s="1"/>
  <c r="H193" i="16"/>
  <c r="H192" i="16"/>
  <c r="H191" i="16"/>
  <c r="E187" i="16"/>
  <c r="C188" i="16" s="1"/>
  <c r="C187" i="16"/>
  <c r="H186" i="16"/>
  <c r="H187" i="16" s="1"/>
  <c r="E182" i="16"/>
  <c r="C183" i="16" s="1"/>
  <c r="C182" i="16"/>
  <c r="H181" i="16"/>
  <c r="E171" i="16"/>
  <c r="C172" i="16" s="1"/>
  <c r="C171" i="16"/>
  <c r="H170" i="16"/>
  <c r="J170" i="16" s="1"/>
  <c r="H169" i="16"/>
  <c r="J169" i="16" s="1"/>
  <c r="H168" i="16"/>
  <c r="H167" i="16"/>
  <c r="E163" i="16"/>
  <c r="C164" i="16" s="1"/>
  <c r="C163" i="16"/>
  <c r="H162" i="16"/>
  <c r="J162" i="16" s="1"/>
  <c r="H161" i="16"/>
  <c r="J161" i="16" s="1"/>
  <c r="J163" i="16" s="1"/>
  <c r="E157" i="16"/>
  <c r="C158" i="16" s="1"/>
  <c r="C157" i="16"/>
  <c r="H155" i="16"/>
  <c r="H154" i="16"/>
  <c r="H153" i="16"/>
  <c r="H150" i="16"/>
  <c r="J150" i="16" s="1"/>
  <c r="H147" i="16"/>
  <c r="J147" i="16" s="1"/>
  <c r="H146" i="16"/>
  <c r="J146" i="16" s="1"/>
  <c r="E142" i="16"/>
  <c r="C143" i="16" s="1"/>
  <c r="C142" i="16"/>
  <c r="H140" i="16"/>
  <c r="H139" i="16"/>
  <c r="H138" i="16"/>
  <c r="J138" i="16" s="1"/>
  <c r="H137" i="16"/>
  <c r="J137" i="16" s="1"/>
  <c r="H136" i="16"/>
  <c r="J136" i="16" s="1"/>
  <c r="H135" i="16"/>
  <c r="H134" i="16"/>
  <c r="H133" i="16"/>
  <c r="H132" i="16"/>
  <c r="H131" i="16"/>
  <c r="H130" i="16"/>
  <c r="J130" i="16" s="1"/>
  <c r="H129" i="16"/>
  <c r="H142" i="16" s="1"/>
  <c r="E120" i="16"/>
  <c r="C121" i="16" s="1"/>
  <c r="C120" i="16"/>
  <c r="H119" i="16"/>
  <c r="H118" i="16"/>
  <c r="H117" i="16"/>
  <c r="E113" i="16"/>
  <c r="C114" i="16" s="1"/>
  <c r="C113" i="16"/>
  <c r="H112" i="16"/>
  <c r="H111" i="16"/>
  <c r="H110" i="16"/>
  <c r="E106" i="16"/>
  <c r="C107" i="16" s="1"/>
  <c r="C106" i="16"/>
  <c r="H105" i="16"/>
  <c r="J105" i="16" s="1"/>
  <c r="H104" i="16"/>
  <c r="J104" i="16" s="1"/>
  <c r="H103" i="16"/>
  <c r="E99" i="16"/>
  <c r="C100" i="16" s="1"/>
  <c r="C99" i="16"/>
  <c r="H98" i="16"/>
  <c r="H97" i="16"/>
  <c r="E93" i="16"/>
  <c r="C94" i="16" s="1"/>
  <c r="C93" i="16"/>
  <c r="H92" i="16"/>
  <c r="H91" i="16"/>
  <c r="H90" i="16"/>
  <c r="H89" i="16"/>
  <c r="E85" i="16"/>
  <c r="C86" i="16" s="1"/>
  <c r="C85" i="16"/>
  <c r="H84" i="16"/>
  <c r="H83" i="16"/>
  <c r="H82" i="16"/>
  <c r="H81" i="16"/>
  <c r="E71" i="16"/>
  <c r="C72" i="16" s="1"/>
  <c r="C71" i="16"/>
  <c r="H69" i="16"/>
  <c r="J69" i="16" s="1"/>
  <c r="H68" i="16"/>
  <c r="H67" i="16"/>
  <c r="H66" i="16"/>
  <c r="H65" i="16"/>
  <c r="H64" i="16"/>
  <c r="H63" i="16"/>
  <c r="J63" i="16" s="1"/>
  <c r="H62" i="16"/>
  <c r="J62" i="16" s="1"/>
  <c r="H61" i="16"/>
  <c r="J61" i="16" s="1"/>
  <c r="H60" i="16"/>
  <c r="H59" i="16"/>
  <c r="H58" i="16"/>
  <c r="H57" i="16"/>
  <c r="H56" i="16"/>
  <c r="H55" i="16"/>
  <c r="J55" i="16" s="1"/>
  <c r="H54" i="16"/>
  <c r="J54" i="16" s="1"/>
  <c r="H53" i="16"/>
  <c r="J53" i="16" s="1"/>
  <c r="H52" i="16"/>
  <c r="E49" i="16"/>
  <c r="C50" i="16" s="1"/>
  <c r="C49" i="16"/>
  <c r="H48" i="16"/>
  <c r="H47" i="16"/>
  <c r="J47" i="16" s="1"/>
  <c r="H46" i="16"/>
  <c r="J46" i="16" s="1"/>
  <c r="H45" i="16"/>
  <c r="J45" i="16" s="1"/>
  <c r="H43" i="16"/>
  <c r="H42" i="16"/>
  <c r="H41" i="16"/>
  <c r="H40" i="16"/>
  <c r="H39" i="16"/>
  <c r="H38" i="16"/>
  <c r="J38" i="16" s="1"/>
  <c r="H37" i="16"/>
  <c r="J37" i="16" s="1"/>
  <c r="E28" i="16"/>
  <c r="C29" i="16" s="1"/>
  <c r="C28" i="16"/>
  <c r="H25" i="16"/>
  <c r="H24" i="16"/>
  <c r="H23" i="16"/>
  <c r="H22" i="16"/>
  <c r="J22" i="16" s="1"/>
  <c r="H21" i="16"/>
  <c r="J21" i="16" s="1"/>
  <c r="H20" i="16"/>
  <c r="J20" i="16" s="1"/>
  <c r="H19" i="16"/>
  <c r="F129" i="14"/>
  <c r="E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E111" i="14"/>
  <c r="C112" i="14" s="1"/>
  <c r="C128" i="14" s="1"/>
  <c r="C111" i="14"/>
  <c r="E105" i="14"/>
  <c r="C106" i="14" s="1"/>
  <c r="C127" i="14" s="1"/>
  <c r="C105" i="14"/>
  <c r="E99" i="14"/>
  <c r="C100" i="14" s="1"/>
  <c r="C126" i="14" s="1"/>
  <c r="C99" i="14"/>
  <c r="E92" i="14"/>
  <c r="C93" i="14" s="1"/>
  <c r="C125" i="14" s="1"/>
  <c r="C92" i="14"/>
  <c r="E76" i="14"/>
  <c r="C77" i="14" s="1"/>
  <c r="C76" i="14"/>
  <c r="E68" i="14"/>
  <c r="C69" i="14" s="1"/>
  <c r="C121" i="14" s="1"/>
  <c r="C68" i="14"/>
  <c r="E57" i="14"/>
  <c r="C58" i="14" s="1"/>
  <c r="C120" i="14" s="1"/>
  <c r="C57" i="14"/>
  <c r="E43" i="14"/>
  <c r="C44" i="14" s="1"/>
  <c r="C119" i="14" s="1"/>
  <c r="C43" i="14"/>
  <c r="E30" i="14"/>
  <c r="C31" i="14" s="1"/>
  <c r="C118" i="14" s="1"/>
  <c r="C30" i="14"/>
  <c r="E24" i="14"/>
  <c r="C25" i="14" s="1"/>
  <c r="C117" i="14" s="1"/>
  <c r="C24" i="14"/>
  <c r="F238" i="13"/>
  <c r="E238" i="13"/>
  <c r="A237" i="13"/>
  <c r="A236" i="13"/>
  <c r="A235" i="13"/>
  <c r="A234" i="13"/>
  <c r="A233" i="13"/>
  <c r="A232" i="13"/>
  <c r="A231" i="13"/>
  <c r="A230" i="13"/>
  <c r="A229" i="13"/>
  <c r="A228" i="13"/>
  <c r="A227" i="13"/>
  <c r="A226" i="13"/>
  <c r="A225" i="13"/>
  <c r="A224" i="13"/>
  <c r="A223" i="13"/>
  <c r="A222" i="13"/>
  <c r="E215" i="13"/>
  <c r="C216" i="13" s="1"/>
  <c r="C237" i="13" s="1"/>
  <c r="C215" i="13"/>
  <c r="E201" i="13"/>
  <c r="C202" i="13" s="1"/>
  <c r="C236" i="13" s="1"/>
  <c r="C201" i="13"/>
  <c r="E192" i="13"/>
  <c r="C193" i="13" s="1"/>
  <c r="C235" i="13" s="1"/>
  <c r="C192" i="13"/>
  <c r="E187" i="13"/>
  <c r="C188" i="13" s="1"/>
  <c r="C234" i="13" s="1"/>
  <c r="C187" i="13"/>
  <c r="C178" i="13"/>
  <c r="C233" i="13" s="1"/>
  <c r="E177" i="13"/>
  <c r="C177" i="13"/>
  <c r="E165" i="13"/>
  <c r="C166" i="13" s="1"/>
  <c r="C232" i="13" s="1"/>
  <c r="C165" i="13"/>
  <c r="E154" i="13"/>
  <c r="C155" i="13" s="1"/>
  <c r="C231" i="13" s="1"/>
  <c r="C154" i="13"/>
  <c r="C138" i="13"/>
  <c r="C230" i="13" s="1"/>
  <c r="E137" i="13"/>
  <c r="C137" i="13"/>
  <c r="E121" i="13"/>
  <c r="C122" i="13" s="1"/>
  <c r="C229" i="13" s="1"/>
  <c r="C121" i="13"/>
  <c r="E111" i="13"/>
  <c r="C112" i="13" s="1"/>
  <c r="C228" i="13" s="1"/>
  <c r="C111" i="13"/>
  <c r="E105" i="13"/>
  <c r="C106" i="13" s="1"/>
  <c r="C227" i="13" s="1"/>
  <c r="C105" i="13"/>
  <c r="E96" i="13"/>
  <c r="C97" i="13" s="1"/>
  <c r="C226" i="13" s="1"/>
  <c r="C96" i="13"/>
  <c r="C88" i="13"/>
  <c r="C225" i="13" s="1"/>
  <c r="E87" i="13"/>
  <c r="C87" i="13"/>
  <c r="E73" i="13"/>
  <c r="C74" i="13" s="1"/>
  <c r="C224" i="13" s="1"/>
  <c r="C73" i="13"/>
  <c r="E50" i="13"/>
  <c r="C51" i="13" s="1"/>
  <c r="C223" i="13" s="1"/>
  <c r="C50" i="13"/>
  <c r="C30" i="13"/>
  <c r="C222" i="13" s="1"/>
  <c r="E29" i="13"/>
  <c r="C29" i="13"/>
  <c r="F238" i="12"/>
  <c r="E238" i="12"/>
  <c r="A237" i="12"/>
  <c r="A236" i="12"/>
  <c r="A235" i="12"/>
  <c r="A234" i="12"/>
  <c r="A233" i="12"/>
  <c r="A232" i="12"/>
  <c r="A231" i="12"/>
  <c r="A230" i="12"/>
  <c r="A229" i="12"/>
  <c r="A228" i="12"/>
  <c r="A227" i="12"/>
  <c r="A226" i="12"/>
  <c r="A225" i="12"/>
  <c r="A224" i="12"/>
  <c r="A223" i="12"/>
  <c r="A222" i="12"/>
  <c r="E215" i="12"/>
  <c r="C216" i="12" s="1"/>
  <c r="C237" i="12" s="1"/>
  <c r="C215" i="12"/>
  <c r="E201" i="12"/>
  <c r="C202" i="12" s="1"/>
  <c r="C236" i="12" s="1"/>
  <c r="C201" i="12"/>
  <c r="E192" i="12"/>
  <c r="C193" i="12" s="1"/>
  <c r="C235" i="12" s="1"/>
  <c r="C192" i="12"/>
  <c r="E187" i="12"/>
  <c r="C188" i="12" s="1"/>
  <c r="C234" i="12" s="1"/>
  <c r="C187" i="12"/>
  <c r="E177" i="12"/>
  <c r="C178" i="12" s="1"/>
  <c r="C233" i="12" s="1"/>
  <c r="C177" i="12"/>
  <c r="E165" i="12"/>
  <c r="C166" i="12" s="1"/>
  <c r="C232" i="12" s="1"/>
  <c r="C165" i="12"/>
  <c r="E154" i="12"/>
  <c r="C155" i="12" s="1"/>
  <c r="C231" i="12" s="1"/>
  <c r="C154" i="12"/>
  <c r="E137" i="12"/>
  <c r="C138" i="12" s="1"/>
  <c r="C230" i="12" s="1"/>
  <c r="C137" i="12"/>
  <c r="E121" i="12"/>
  <c r="C122" i="12" s="1"/>
  <c r="C229" i="12" s="1"/>
  <c r="C121" i="12"/>
  <c r="E111" i="12"/>
  <c r="C112" i="12" s="1"/>
  <c r="C228" i="12" s="1"/>
  <c r="C111" i="12"/>
  <c r="E105" i="12"/>
  <c r="C106" i="12" s="1"/>
  <c r="C227" i="12" s="1"/>
  <c r="C105" i="12"/>
  <c r="E96" i="12"/>
  <c r="C97" i="12" s="1"/>
  <c r="C226" i="12" s="1"/>
  <c r="C96" i="12"/>
  <c r="E87" i="12"/>
  <c r="C88" i="12" s="1"/>
  <c r="C225" i="12" s="1"/>
  <c r="C87" i="12"/>
  <c r="E73" i="12"/>
  <c r="C73" i="12"/>
  <c r="E50" i="12"/>
  <c r="C51" i="12" s="1"/>
  <c r="C223" i="12" s="1"/>
  <c r="C50" i="12"/>
  <c r="E29" i="12"/>
  <c r="C30" i="12" s="1"/>
  <c r="C222" i="12" s="1"/>
  <c r="C29" i="12"/>
  <c r="J19" i="16" l="1"/>
  <c r="I19" i="16"/>
  <c r="J23" i="16"/>
  <c r="I23" i="16"/>
  <c r="I24" i="16"/>
  <c r="J24" i="16"/>
  <c r="J25" i="16"/>
  <c r="I25" i="16"/>
  <c r="J39" i="16"/>
  <c r="I39" i="16"/>
  <c r="I40" i="16"/>
  <c r="J40" i="16"/>
  <c r="J41" i="16"/>
  <c r="I41" i="16"/>
  <c r="J42" i="16"/>
  <c r="I42" i="16"/>
  <c r="J43" i="16"/>
  <c r="I43" i="16"/>
  <c r="I48" i="16"/>
  <c r="J48" i="16"/>
  <c r="H71" i="16"/>
  <c r="J52" i="16"/>
  <c r="I52" i="16"/>
  <c r="J56" i="16"/>
  <c r="I56" i="16"/>
  <c r="I57" i="16"/>
  <c r="J57" i="16"/>
  <c r="J58" i="16"/>
  <c r="I58" i="16"/>
  <c r="J59" i="16"/>
  <c r="I59" i="16"/>
  <c r="J60" i="16"/>
  <c r="I60" i="16"/>
  <c r="I64" i="16"/>
  <c r="J64" i="16"/>
  <c r="I65" i="16"/>
  <c r="J65" i="16"/>
  <c r="J66" i="16"/>
  <c r="I66" i="16"/>
  <c r="J67" i="16"/>
  <c r="I67" i="16"/>
  <c r="J68" i="16"/>
  <c r="I68" i="16"/>
  <c r="H85" i="16"/>
  <c r="J81" i="16"/>
  <c r="J82" i="16"/>
  <c r="I82" i="16"/>
  <c r="J83" i="16"/>
  <c r="I83" i="16"/>
  <c r="J84" i="16"/>
  <c r="I84" i="16"/>
  <c r="I89" i="16"/>
  <c r="J89" i="16"/>
  <c r="I90" i="16"/>
  <c r="J90" i="16"/>
  <c r="J91" i="16"/>
  <c r="I91" i="16"/>
  <c r="J92" i="16"/>
  <c r="I92" i="16"/>
  <c r="J97" i="16"/>
  <c r="H99" i="16"/>
  <c r="I98" i="16"/>
  <c r="J98" i="16"/>
  <c r="J103" i="16"/>
  <c r="I103" i="16"/>
  <c r="J110" i="16"/>
  <c r="I110" i="16"/>
  <c r="H113" i="16"/>
  <c r="J111" i="16"/>
  <c r="I111" i="16"/>
  <c r="J112" i="16"/>
  <c r="I112" i="16"/>
  <c r="I117" i="16"/>
  <c r="J117" i="16"/>
  <c r="I118" i="16"/>
  <c r="J118" i="16"/>
  <c r="J119" i="16"/>
  <c r="I119" i="16"/>
  <c r="I131" i="16"/>
  <c r="J131" i="16"/>
  <c r="I132" i="16"/>
  <c r="J132" i="16"/>
  <c r="J133" i="16"/>
  <c r="I133" i="16"/>
  <c r="J134" i="16"/>
  <c r="I134" i="16"/>
  <c r="J135" i="16"/>
  <c r="I135" i="16"/>
  <c r="I139" i="16"/>
  <c r="J139" i="16"/>
  <c r="I140" i="16"/>
  <c r="J140" i="16"/>
  <c r="J153" i="16"/>
  <c r="I153" i="16"/>
  <c r="I154" i="16"/>
  <c r="J154" i="16"/>
  <c r="J155" i="16"/>
  <c r="I155" i="16"/>
  <c r="J167" i="16"/>
  <c r="I167" i="16"/>
  <c r="J168" i="16"/>
  <c r="I168" i="16"/>
  <c r="J181" i="16"/>
  <c r="J182" i="16" s="1"/>
  <c r="H182" i="16"/>
  <c r="I181" i="16"/>
  <c r="I182" i="16" s="1"/>
  <c r="I183" i="16" s="1"/>
  <c r="J191" i="16"/>
  <c r="I191" i="16"/>
  <c r="J192" i="16"/>
  <c r="I192" i="16"/>
  <c r="J193" i="16"/>
  <c r="I193" i="16"/>
  <c r="C74" i="12"/>
  <c r="C224" i="12" s="1"/>
  <c r="C238" i="12" s="1"/>
  <c r="C240" i="12" s="1"/>
  <c r="J28" i="16"/>
  <c r="J113" i="16"/>
  <c r="J114" i="16" s="1"/>
  <c r="C218" i="16"/>
  <c r="J197" i="16"/>
  <c r="J49" i="16"/>
  <c r="J106" i="16"/>
  <c r="I120" i="16"/>
  <c r="H163" i="16"/>
  <c r="J164" i="16" s="1"/>
  <c r="H197" i="16"/>
  <c r="H49" i="16"/>
  <c r="I21" i="16"/>
  <c r="I37" i="16"/>
  <c r="I46" i="16"/>
  <c r="I62" i="16"/>
  <c r="I105" i="16"/>
  <c r="H120" i="16"/>
  <c r="I129" i="16"/>
  <c r="I137" i="16"/>
  <c r="I147" i="16"/>
  <c r="H157" i="16"/>
  <c r="I161" i="16"/>
  <c r="I170" i="16"/>
  <c r="I186" i="16"/>
  <c r="I187" i="16" s="1"/>
  <c r="I188" i="16" s="1"/>
  <c r="I195" i="16"/>
  <c r="H28" i="16"/>
  <c r="I54" i="16"/>
  <c r="I81" i="16"/>
  <c r="I85" i="16" s="1"/>
  <c r="I86" i="16" s="1"/>
  <c r="J129" i="16"/>
  <c r="J142" i="16" s="1"/>
  <c r="J143" i="16" s="1"/>
  <c r="J186" i="16"/>
  <c r="J187" i="16" s="1"/>
  <c r="J188" i="16" s="1"/>
  <c r="I22" i="16"/>
  <c r="I38" i="16"/>
  <c r="I47" i="16"/>
  <c r="I55" i="16"/>
  <c r="I63" i="16"/>
  <c r="H93" i="16"/>
  <c r="I97" i="16"/>
  <c r="I99" i="16" s="1"/>
  <c r="I100" i="16" s="1"/>
  <c r="I130" i="16"/>
  <c r="I138" i="16"/>
  <c r="I150" i="16"/>
  <c r="I162" i="16"/>
  <c r="I196" i="16"/>
  <c r="H106" i="16"/>
  <c r="H171" i="16"/>
  <c r="I20" i="16"/>
  <c r="I28" i="16" s="1"/>
  <c r="I29" i="16" s="1"/>
  <c r="I45" i="16"/>
  <c r="I53" i="16"/>
  <c r="I61" i="16"/>
  <c r="I69" i="16"/>
  <c r="I104" i="16"/>
  <c r="I106" i="16" s="1"/>
  <c r="I107" i="16" s="1"/>
  <c r="I136" i="16"/>
  <c r="I146" i="16"/>
  <c r="I169" i="16"/>
  <c r="I171" i="16" s="1"/>
  <c r="I172" i="16" s="1"/>
  <c r="I194" i="16"/>
  <c r="I197" i="16" s="1"/>
  <c r="I198" i="16" s="1"/>
  <c r="C122" i="14"/>
  <c r="C124" i="14"/>
  <c r="C123" i="14"/>
  <c r="C129" i="14" s="1"/>
  <c r="C131" i="14" s="1"/>
  <c r="C238" i="13"/>
  <c r="C240" i="13" s="1"/>
  <c r="F88" i="9"/>
  <c r="E88" i="9"/>
  <c r="A87" i="9"/>
  <c r="A86" i="9"/>
  <c r="A85" i="9"/>
  <c r="A84" i="9"/>
  <c r="A83" i="9"/>
  <c r="A82" i="9"/>
  <c r="E76" i="9"/>
  <c r="C77" i="9" s="1"/>
  <c r="C87" i="9" s="1"/>
  <c r="C76" i="9"/>
  <c r="E67" i="9"/>
  <c r="C68" i="9" s="1"/>
  <c r="C86" i="9" s="1"/>
  <c r="C67" i="9"/>
  <c r="E58" i="9"/>
  <c r="C59" i="9" s="1"/>
  <c r="C85" i="9" s="1"/>
  <c r="C58" i="9"/>
  <c r="E49" i="9"/>
  <c r="C50" i="9" s="1"/>
  <c r="C84" i="9" s="1"/>
  <c r="C49" i="9"/>
  <c r="E40" i="9"/>
  <c r="C41" i="9" s="1"/>
  <c r="C83" i="9" s="1"/>
  <c r="C40" i="9"/>
  <c r="E27" i="9"/>
  <c r="C28" i="9" s="1"/>
  <c r="C82" i="9" s="1"/>
  <c r="C27" i="9"/>
  <c r="F129" i="8"/>
  <c r="E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E111" i="8"/>
  <c r="C112" i="8" s="1"/>
  <c r="C128" i="8" s="1"/>
  <c r="C111" i="8"/>
  <c r="E105" i="8"/>
  <c r="C106" i="8" s="1"/>
  <c r="C127" i="8" s="1"/>
  <c r="C105" i="8"/>
  <c r="E99" i="8"/>
  <c r="C100" i="8" s="1"/>
  <c r="C126" i="8" s="1"/>
  <c r="C99" i="8"/>
  <c r="E92" i="8"/>
  <c r="C93" i="8" s="1"/>
  <c r="C125" i="8" s="1"/>
  <c r="C92" i="8"/>
  <c r="E76" i="8"/>
  <c r="C77" i="8" s="1"/>
  <c r="C76" i="8"/>
  <c r="E68" i="8"/>
  <c r="C69" i="8" s="1"/>
  <c r="C121" i="8" s="1"/>
  <c r="C68" i="8"/>
  <c r="E57" i="8"/>
  <c r="C58" i="8" s="1"/>
  <c r="C120" i="8" s="1"/>
  <c r="C57" i="8"/>
  <c r="E43" i="8"/>
  <c r="C44" i="8" s="1"/>
  <c r="C119" i="8" s="1"/>
  <c r="C43" i="8"/>
  <c r="E30" i="8"/>
  <c r="C31" i="8" s="1"/>
  <c r="C118" i="8" s="1"/>
  <c r="C30" i="8"/>
  <c r="E24" i="8"/>
  <c r="C25" i="8" s="1"/>
  <c r="C117" i="8" s="1"/>
  <c r="C24" i="8"/>
  <c r="I71" i="16" l="1"/>
  <c r="I72" i="16" s="1"/>
  <c r="J183" i="16"/>
  <c r="J171" i="16"/>
  <c r="J172" i="16" s="1"/>
  <c r="J157" i="16"/>
  <c r="J158" i="16" s="1"/>
  <c r="J120" i="16"/>
  <c r="J121" i="16" s="1"/>
  <c r="I113" i="16"/>
  <c r="I114" i="16" s="1"/>
  <c r="J99" i="16"/>
  <c r="J93" i="16"/>
  <c r="J94" i="16" s="1"/>
  <c r="I93" i="16"/>
  <c r="I94" i="16" s="1"/>
  <c r="J85" i="16"/>
  <c r="J86" i="16" s="1"/>
  <c r="J71" i="16"/>
  <c r="J72" i="16" s="1"/>
  <c r="C206" i="16"/>
  <c r="C212" i="16"/>
  <c r="K172" i="16"/>
  <c r="C217" i="16"/>
  <c r="C208" i="16"/>
  <c r="K72" i="16"/>
  <c r="C220" i="16"/>
  <c r="I142" i="16"/>
  <c r="I143" i="16" s="1"/>
  <c r="J50" i="16"/>
  <c r="C219" i="16"/>
  <c r="K188" i="16"/>
  <c r="I121" i="16"/>
  <c r="J198" i="16"/>
  <c r="J107" i="16"/>
  <c r="C210" i="16"/>
  <c r="K94" i="16"/>
  <c r="I163" i="16"/>
  <c r="I164" i="16" s="1"/>
  <c r="C211" i="16"/>
  <c r="J100" i="16"/>
  <c r="I49" i="16"/>
  <c r="I50" i="16" s="1"/>
  <c r="K114" i="16"/>
  <c r="I157" i="16"/>
  <c r="I158" i="16" s="1"/>
  <c r="K86" i="16"/>
  <c r="C209" i="16"/>
  <c r="J29" i="16"/>
  <c r="C88" i="9"/>
  <c r="C90" i="9" s="1"/>
  <c r="C124" i="8"/>
  <c r="C122" i="8"/>
  <c r="C123" i="8"/>
  <c r="H19" i="1"/>
  <c r="I19" i="1" s="1"/>
  <c r="H20" i="1"/>
  <c r="J20" i="1" s="1"/>
  <c r="J21" i="1"/>
  <c r="H22" i="1"/>
  <c r="I22" i="1" s="1"/>
  <c r="H23" i="1"/>
  <c r="J23" i="1" s="1"/>
  <c r="H18" i="1"/>
  <c r="K107" i="16" l="1"/>
  <c r="K183" i="16"/>
  <c r="K121" i="16"/>
  <c r="C213" i="16"/>
  <c r="C207" i="16"/>
  <c r="K50" i="16"/>
  <c r="C216" i="16"/>
  <c r="K164" i="16"/>
  <c r="K143" i="16"/>
  <c r="C214" i="16"/>
  <c r="E221" i="16"/>
  <c r="K158" i="16"/>
  <c r="C215" i="16"/>
  <c r="K100" i="16"/>
  <c r="K198" i="16"/>
  <c r="K29" i="16"/>
  <c r="C129" i="8"/>
  <c r="C131" i="8" s="1"/>
  <c r="I18" i="1"/>
  <c r="I23" i="1"/>
  <c r="J22" i="1"/>
  <c r="I20" i="1"/>
  <c r="I21" i="1"/>
  <c r="J19" i="1"/>
  <c r="J18" i="1"/>
  <c r="C182" i="1"/>
  <c r="H181" i="1"/>
  <c r="I181" i="1" s="1"/>
  <c r="H180" i="1"/>
  <c r="I180" i="1" s="1"/>
  <c r="H179" i="1"/>
  <c r="I179" i="1" s="1"/>
  <c r="H178" i="1"/>
  <c r="H177" i="1"/>
  <c r="J177" i="1" s="1"/>
  <c r="C173" i="1"/>
  <c r="H172" i="1"/>
  <c r="C168" i="1"/>
  <c r="H167" i="1"/>
  <c r="I167" i="1" s="1"/>
  <c r="C157" i="1"/>
  <c r="H156" i="1"/>
  <c r="J156" i="1" s="1"/>
  <c r="H155" i="1"/>
  <c r="I155" i="1" s="1"/>
  <c r="H154" i="1"/>
  <c r="I154" i="1" s="1"/>
  <c r="H153" i="1"/>
  <c r="C149" i="1"/>
  <c r="H148" i="1"/>
  <c r="H147" i="1"/>
  <c r="I147" i="1" s="1"/>
  <c r="C143" i="1"/>
  <c r="H141" i="1"/>
  <c r="J141" i="1" s="1"/>
  <c r="H140" i="1"/>
  <c r="I140" i="1" s="1"/>
  <c r="H139" i="1"/>
  <c r="I139" i="1" s="1"/>
  <c r="H138" i="1"/>
  <c r="H137" i="1"/>
  <c r="J137" i="1" s="1"/>
  <c r="C133" i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C111" i="1"/>
  <c r="H110" i="1"/>
  <c r="I110" i="1" s="1"/>
  <c r="H109" i="1"/>
  <c r="I109" i="1" s="1"/>
  <c r="H108" i="1"/>
  <c r="C104" i="1"/>
  <c r="H103" i="1"/>
  <c r="I103" i="1" s="1"/>
  <c r="H102" i="1"/>
  <c r="I102" i="1" s="1"/>
  <c r="H101" i="1"/>
  <c r="I101" i="1" s="1"/>
  <c r="C97" i="1"/>
  <c r="H96" i="1"/>
  <c r="I96" i="1" s="1"/>
  <c r="H95" i="1"/>
  <c r="I95" i="1" s="1"/>
  <c r="C91" i="1"/>
  <c r="H90" i="1"/>
  <c r="I90" i="1" s="1"/>
  <c r="H89" i="1"/>
  <c r="J89" i="1" s="1"/>
  <c r="H88" i="1"/>
  <c r="I88" i="1" s="1"/>
  <c r="H87" i="1"/>
  <c r="I87" i="1" s="1"/>
  <c r="C83" i="1"/>
  <c r="H82" i="1"/>
  <c r="I82" i="1" s="1"/>
  <c r="H81" i="1"/>
  <c r="I81" i="1" s="1"/>
  <c r="H80" i="1"/>
  <c r="I80" i="1" s="1"/>
  <c r="H79" i="1"/>
  <c r="I79" i="1" s="1"/>
  <c r="C69" i="1"/>
  <c r="H67" i="1"/>
  <c r="I67" i="1" s="1"/>
  <c r="H66" i="1"/>
  <c r="J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J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C47" i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C27" i="1"/>
  <c r="H24" i="1"/>
  <c r="I24" i="1" s="1"/>
  <c r="E133" i="1"/>
  <c r="J172" i="1" l="1"/>
  <c r="J173" i="1" s="1"/>
  <c r="H173" i="1"/>
  <c r="C221" i="16"/>
  <c r="C223" i="16" s="1"/>
  <c r="J129" i="1"/>
  <c r="C134" i="1"/>
  <c r="J139" i="1"/>
  <c r="J181" i="1"/>
  <c r="H168" i="1"/>
  <c r="H27" i="1"/>
  <c r="H149" i="1"/>
  <c r="J39" i="1"/>
  <c r="J128" i="1"/>
  <c r="J121" i="1"/>
  <c r="I27" i="1"/>
  <c r="H157" i="1"/>
  <c r="H104" i="1"/>
  <c r="H111" i="1"/>
  <c r="J174" i="1"/>
  <c r="J122" i="1"/>
  <c r="J130" i="1"/>
  <c r="J55" i="1"/>
  <c r="I177" i="1"/>
  <c r="H182" i="1"/>
  <c r="I172" i="1"/>
  <c r="I156" i="1"/>
  <c r="I137" i="1"/>
  <c r="J124" i="1"/>
  <c r="J80" i="1"/>
  <c r="J51" i="1"/>
  <c r="H133" i="1"/>
  <c r="I141" i="1"/>
  <c r="J126" i="1"/>
  <c r="H143" i="1"/>
  <c r="I108" i="1"/>
  <c r="J155" i="1"/>
  <c r="J138" i="1"/>
  <c r="J125" i="1"/>
  <c r="J42" i="1"/>
  <c r="J36" i="1"/>
  <c r="H91" i="1"/>
  <c r="J153" i="1"/>
  <c r="J95" i="1"/>
  <c r="H47" i="1"/>
  <c r="H83" i="1"/>
  <c r="H97" i="1"/>
  <c r="J24" i="1"/>
  <c r="J27" i="1" s="1"/>
  <c r="J28" i="1" s="1"/>
  <c r="I56" i="1"/>
  <c r="H69" i="1"/>
  <c r="I89" i="1"/>
  <c r="I138" i="1"/>
  <c r="I148" i="1"/>
  <c r="I153" i="1"/>
  <c r="I178" i="1"/>
  <c r="J61" i="1"/>
  <c r="J154" i="1"/>
  <c r="I66" i="1"/>
  <c r="J102" i="1"/>
  <c r="J53" i="1"/>
  <c r="J108" i="1"/>
  <c r="J57" i="1"/>
  <c r="J103" i="1"/>
  <c r="J179" i="1"/>
  <c r="J63" i="1"/>
  <c r="J90" i="1"/>
  <c r="J37" i="1"/>
  <c r="J109" i="1"/>
  <c r="J64" i="1"/>
  <c r="J60" i="1"/>
  <c r="J40" i="1"/>
  <c r="J147" i="1"/>
  <c r="J45" i="1"/>
  <c r="J65" i="1"/>
  <c r="J43" i="1"/>
  <c r="J180" i="1"/>
  <c r="J41" i="1"/>
  <c r="J54" i="1"/>
  <c r="J81" i="1"/>
  <c r="J140" i="1"/>
  <c r="J46" i="1"/>
  <c r="J50" i="1"/>
  <c r="J58" i="1"/>
  <c r="J52" i="1"/>
  <c r="J38" i="1"/>
  <c r="J62" i="1"/>
  <c r="J96" i="1"/>
  <c r="J82" i="1"/>
  <c r="J87" i="1"/>
  <c r="J79" i="1"/>
  <c r="J88" i="1"/>
  <c r="J101" i="1"/>
  <c r="J59" i="1"/>
  <c r="J67" i="1"/>
  <c r="J44" i="1"/>
  <c r="J178" i="1"/>
  <c r="J110" i="1"/>
  <c r="J167" i="1"/>
  <c r="J148" i="1"/>
  <c r="J120" i="1"/>
  <c r="J131" i="1"/>
  <c r="J123" i="1"/>
  <c r="J127" i="1"/>
  <c r="J143" i="1" l="1"/>
  <c r="J144" i="1" s="1"/>
  <c r="J157" i="1"/>
  <c r="J158" i="1" s="1"/>
  <c r="J97" i="1"/>
  <c r="J111" i="1"/>
  <c r="J112" i="1" s="1"/>
  <c r="J104" i="1"/>
  <c r="J105" i="1" s="1"/>
  <c r="J91" i="1"/>
  <c r="J92" i="1" s="1"/>
  <c r="J47" i="1"/>
  <c r="J48" i="1" s="1"/>
  <c r="J149" i="1"/>
  <c r="J150" i="1" s="1"/>
  <c r="J83" i="1"/>
  <c r="J84" i="1" s="1"/>
  <c r="J133" i="1"/>
  <c r="J69" i="1"/>
  <c r="J70" i="1" s="1"/>
  <c r="J182" i="1"/>
  <c r="J183" i="1" s="1"/>
  <c r="J168" i="1"/>
  <c r="J169" i="1" s="1"/>
  <c r="J134" i="1" l="1"/>
  <c r="E27" i="1"/>
  <c r="C28" i="1" s="1"/>
  <c r="E47" i="1"/>
  <c r="C48" i="1" s="1"/>
  <c r="E69" i="1"/>
  <c r="C70" i="1" s="1"/>
  <c r="E111" i="1"/>
  <c r="C112" i="1" s="1"/>
  <c r="E91" i="1"/>
  <c r="C92" i="1" s="1"/>
  <c r="E97" i="1"/>
  <c r="C98" i="1" s="1"/>
  <c r="E104" i="1"/>
  <c r="C105" i="1" s="1"/>
  <c r="E143" i="1"/>
  <c r="C144" i="1" s="1"/>
  <c r="E149" i="1"/>
  <c r="C150" i="1" s="1"/>
  <c r="E157" i="1"/>
  <c r="C158" i="1" s="1"/>
  <c r="E168" i="1"/>
  <c r="C169" i="1" s="1"/>
  <c r="E173" i="1"/>
  <c r="C174" i="1" s="1"/>
  <c r="E182" i="1"/>
  <c r="C183" i="1" s="1"/>
  <c r="F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E83" i="1"/>
  <c r="C84" i="1" s="1"/>
  <c r="I149" i="1" l="1"/>
  <c r="I150" i="1" s="1"/>
  <c r="K150" i="1" s="1"/>
  <c r="I133" i="1"/>
  <c r="I134" i="1" s="1"/>
  <c r="K134" i="1" s="1"/>
  <c r="I91" i="1"/>
  <c r="I92" i="1" s="1"/>
  <c r="I104" i="1"/>
  <c r="I105" i="1" s="1"/>
  <c r="I28" i="1"/>
  <c r="K28" i="1" s="1"/>
  <c r="I97" i="1"/>
  <c r="I98" i="1" s="1"/>
  <c r="C196" i="1" s="1"/>
  <c r="I47" i="1"/>
  <c r="I48" i="1" s="1"/>
  <c r="I168" i="1"/>
  <c r="I169" i="1" s="1"/>
  <c r="I173" i="1"/>
  <c r="I174" i="1" s="1"/>
  <c r="I111" i="1"/>
  <c r="I112" i="1" s="1"/>
  <c r="I182" i="1"/>
  <c r="I183" i="1" s="1"/>
  <c r="I143" i="1"/>
  <c r="I144" i="1" s="1"/>
  <c r="K144" i="1" s="1"/>
  <c r="I69" i="1"/>
  <c r="I70" i="1" s="1"/>
  <c r="I157" i="1"/>
  <c r="I158" i="1" s="1"/>
  <c r="I83" i="1"/>
  <c r="I84" i="1" s="1"/>
  <c r="J98" i="1" l="1"/>
  <c r="E206" i="1" s="1"/>
  <c r="K92" i="1"/>
  <c r="C195" i="1"/>
  <c r="K174" i="1"/>
  <c r="C204" i="1"/>
  <c r="C199" i="1"/>
  <c r="K169" i="1"/>
  <c r="C203" i="1"/>
  <c r="C201" i="1"/>
  <c r="K84" i="1"/>
  <c r="C194" i="1"/>
  <c r="K48" i="1"/>
  <c r="C192" i="1"/>
  <c r="K158" i="1"/>
  <c r="C202" i="1"/>
  <c r="K70" i="1"/>
  <c r="C193" i="1"/>
  <c r="C200" i="1"/>
  <c r="K105" i="1"/>
  <c r="C197" i="1"/>
  <c r="C191" i="1"/>
  <c r="K183" i="1"/>
  <c r="C205" i="1"/>
  <c r="K112" i="1"/>
  <c r="C198" i="1"/>
  <c r="K98" i="1" l="1"/>
  <c r="C206" i="1"/>
  <c r="C208" i="1" s="1"/>
</calcChain>
</file>

<file path=xl/sharedStrings.xml><?xml version="1.0" encoding="utf-8"?>
<sst xmlns="http://schemas.openxmlformats.org/spreadsheetml/2006/main" count="1615" uniqueCount="270">
  <si>
    <t>THE OUTSTANDING BUILDING OF THE YEAR (TOBY)
2025-2026 BUILDING INSPECTION FORM - EARTH</t>
  </si>
  <si>
    <t>CATEGORY:</t>
  </si>
  <si>
    <t>Earth</t>
  </si>
  <si>
    <t>TOUR DATE:</t>
  </si>
  <si>
    <t>BUILDING NAME:</t>
  </si>
  <si>
    <t>NAME OF JUDGE:</t>
  </si>
  <si>
    <t>ADDRESS:</t>
  </si>
  <si>
    <t>TOUR START TIME:</t>
  </si>
  <si>
    <t>CITY:</t>
  </si>
  <si>
    <t>TOUR END TIME:</t>
  </si>
  <si>
    <r>
      <rPr>
        <b/>
        <sz val="8"/>
        <color rgb="FF800080"/>
        <rFont val="Calibri"/>
        <scheme val="minor"/>
      </rPr>
      <t xml:space="preserve">INSTRUCTIONS FOR JUDGES
</t>
    </r>
    <r>
      <rPr>
        <b/>
        <sz val="8"/>
        <color rgb="FF000000"/>
        <rFont val="Calibri"/>
        <scheme val="minor"/>
      </rPr>
      <t xml:space="preserve">This Judging Sheet Workbook is interactive and has formulas built in for scoring.  Fields you need to complete are highlighted in yellow; no other fields should be altered or changed.  Formulas will not need to be manipulated if these directions are followed. 
</t>
    </r>
    <r>
      <rPr>
        <b/>
        <sz val="8"/>
        <color rgb="FF800080"/>
        <rFont val="Calibri"/>
        <scheme val="minor"/>
      </rPr>
      <t xml:space="preserve">SCORE EACH ITEM ON A SCALE FROM 0- 4 - </t>
    </r>
    <r>
      <rPr>
        <b/>
        <sz val="8"/>
        <color rgb="FF000000"/>
        <rFont val="Calibri"/>
        <scheme val="minor"/>
      </rPr>
      <t xml:space="preserve"> no decimals or fractions. 
</t>
    </r>
    <r>
      <rPr>
        <b/>
        <sz val="8"/>
        <color rgb="FF800080"/>
        <rFont val="Calibri"/>
        <scheme val="minor"/>
      </rPr>
      <t xml:space="preserve">USE THE FOLLOWING GUIDELINES:
</t>
    </r>
    <r>
      <rPr>
        <b/>
        <sz val="8"/>
        <color rgb="FF000000"/>
        <rFont val="Calibri"/>
        <scheme val="minor"/>
      </rPr>
      <t xml:space="preserve">0 = </t>
    </r>
    <r>
      <rPr>
        <b/>
        <u/>
        <sz val="8"/>
        <color rgb="FF000000"/>
        <rFont val="Calibri"/>
        <scheme val="minor"/>
      </rPr>
      <t xml:space="preserve">Poor/Unacceptable;  1 = Below Average;   2 = Fair/Average;   3 = Good/Above Average;   4 = Excellent
</t>
    </r>
    <r>
      <rPr>
        <b/>
        <sz val="8"/>
        <color rgb="FF000000"/>
        <rFont val="Calibri"/>
        <scheme val="minor"/>
      </rPr>
      <t xml:space="preserve">For Energy Star provide the following points:  1 = 74 and below; 2 = 75 to 84 , 3 = 85 to 94; 4 = 95+
</t>
    </r>
    <r>
      <rPr>
        <b/>
        <sz val="8"/>
        <color rgb="FF800080"/>
        <rFont val="Calibri"/>
        <scheme val="minor"/>
      </rPr>
      <t>TYPE "1" NEXT TO EACH ITEM JUDGED; "0" NEXT TO EACH ITEM NOT JUDGED; IF AN ITEM WAS JUDGED BUT NOT DISCUSSED, TYPE "0' IN SCORE AND "1" IN JUDGED</t>
    </r>
  </si>
  <si>
    <t>TOUR</t>
  </si>
  <si>
    <t>interactive fields</t>
  </si>
  <si>
    <t>comments</t>
  </si>
  <si>
    <t>score</t>
  </si>
  <si>
    <t>type "1" if</t>
  </si>
  <si>
    <t xml:space="preserve"> Please Include comments for each cagtegory. Ensure all comments are constructive.</t>
  </si>
  <si>
    <t>each item</t>
  </si>
  <si>
    <t>item judged</t>
  </si>
  <si>
    <t>0 - 4</t>
  </si>
  <si>
    <t>"0" if not</t>
  </si>
  <si>
    <t>Building Enivronment/Indoor Air Quality</t>
  </si>
  <si>
    <t>Category Comments</t>
  </si>
  <si>
    <t>Indoor Air Quality Performance</t>
  </si>
  <si>
    <t xml:space="preserve">Environmental Smoke Control </t>
  </si>
  <si>
    <t>Indoor Pollution Control</t>
  </si>
  <si>
    <t xml:space="preserve">Cleanliness </t>
  </si>
  <si>
    <t>Ventilation Systems</t>
  </si>
  <si>
    <t>Thermal Comfort</t>
  </si>
  <si>
    <t xml:space="preserve">Lighting </t>
  </si>
  <si>
    <t>Total Points</t>
  </si>
  <si>
    <t>/</t>
  </si>
  <si>
    <t>4 = (Maximum score is 4)</t>
  </si>
  <si>
    <t>Category Score</t>
  </si>
  <si>
    <t>Decimals allowed for Category Score only</t>
  </si>
  <si>
    <t>Recycling</t>
  </si>
  <si>
    <t xml:space="preserve">Storage and Collection of Recyclables </t>
  </si>
  <si>
    <t>Sustainable Landscape Maintenance</t>
  </si>
  <si>
    <t xml:space="preserve">Other (not mentioned above) </t>
  </si>
  <si>
    <t>3 = (Maximum score is 4)</t>
  </si>
  <si>
    <t>Energy Conservation</t>
  </si>
  <si>
    <t>Energy Performance</t>
  </si>
  <si>
    <t xml:space="preserve">Building Staff Education Materials </t>
  </si>
  <si>
    <t xml:space="preserve">Energy Efficient Features </t>
  </si>
  <si>
    <t>Building EMS Monitoring</t>
  </si>
  <si>
    <t>4 =  (Maximum score is 4)</t>
  </si>
  <si>
    <t>Water Conservation</t>
  </si>
  <si>
    <t xml:space="preserve">Water Performance </t>
  </si>
  <si>
    <t xml:space="preserve">Water Efficient Toilets/Closets </t>
  </si>
  <si>
    <t>Water Efficient Faucets</t>
  </si>
  <si>
    <t xml:space="preserve">Innovative Water Management </t>
  </si>
  <si>
    <t xml:space="preserve">Interior Finish </t>
  </si>
  <si>
    <t>Building Common Areas Space  (Including Lobby)</t>
  </si>
  <si>
    <t xml:space="preserve">Tenant Space </t>
  </si>
  <si>
    <t>Local Vendors and Product Lines</t>
  </si>
  <si>
    <t xml:space="preserve">Construction Waste Recycling </t>
  </si>
  <si>
    <t>8 = (Maximum score is 4)</t>
  </si>
  <si>
    <t>Occupant Communication/Education</t>
  </si>
  <si>
    <t>Promotion of reusable products</t>
  </si>
  <si>
    <t>Availability of Green Resources for Tenants</t>
  </si>
  <si>
    <t>Visibility of Green Initiative</t>
  </si>
  <si>
    <t>Other (not mentioned above)</t>
  </si>
  <si>
    <r>
      <t xml:space="preserve">SCORING SUMMARY </t>
    </r>
    <r>
      <rPr>
        <b/>
        <u/>
        <sz val="10"/>
        <color indexed="9"/>
        <rFont val="Calibri"/>
        <scheme val="minor"/>
      </rPr>
      <t>(formulas for calculations are built in)</t>
    </r>
  </si>
  <si>
    <t>Category</t>
  </si>
  <si>
    <t>Maximum Allowable Points</t>
  </si>
  <si>
    <t>PRESENTATION</t>
  </si>
  <si>
    <t>Score</t>
  </si>
  <si>
    <t>Decimals Acceptable</t>
  </si>
  <si>
    <t>TOTAL CATEGORY AVERAGES (excluding Renovated):</t>
  </si>
  <si>
    <t>FINAL SCORE (0% - 100%)</t>
  </si>
  <si>
    <t>must achieve 70% or greater to be eligible for award</t>
  </si>
  <si>
    <t>Additional Comments/Special Recognition:</t>
  </si>
  <si>
    <t>JUDGE'S AFFIDAVIT</t>
  </si>
  <si>
    <t>As one of the judges for the local BOMA TOBY Awards Program:</t>
  </si>
  <si>
    <t>1) I have no conflicts of interest that prohibit me from judging this building entry and the category in which it is entered.</t>
  </si>
  <si>
    <t xml:space="preserve">2) I have reviewed the category definition for this building entry and </t>
  </si>
  <si>
    <t xml:space="preserve">3) I am satisfied this building has entered the appropriate category based upon the available BOMA International </t>
  </si>
  <si>
    <r>
      <t>The Official Sponsor of the TOBY</t>
    </r>
    <r>
      <rPr>
        <b/>
        <sz val="8"/>
        <color indexed="8"/>
        <rFont val="Calibri"/>
        <scheme val="minor"/>
      </rPr>
      <t>® Awards</t>
    </r>
  </si>
  <si>
    <t xml:space="preserve">    current TOBY entry requirements in which this building has entered the BOMA local competition.</t>
  </si>
  <si>
    <t>4) I have recorded scores that reflect my opinion for the purposes of judging this building entry.</t>
  </si>
  <si>
    <t>5) I have personally entered and reviewed scoring for each item.</t>
  </si>
  <si>
    <t>Name:</t>
  </si>
  <si>
    <t>Title:</t>
  </si>
  <si>
    <t>Company (worked for at time of judging):</t>
  </si>
  <si>
    <t>Signature:</t>
  </si>
  <si>
    <t>Date:</t>
  </si>
  <si>
    <t>THE OUTSTANDING BUILDING OF THE YEAR (TOBY)
2025-2026 BUILDING INSPECTION FORM - INDUSTRIAL</t>
  </si>
  <si>
    <t>Industrial</t>
  </si>
  <si>
    <r>
      <rPr>
        <b/>
        <sz val="8"/>
        <color indexed="20"/>
        <rFont val="Calibri"/>
        <scheme val="minor"/>
      </rPr>
      <t>INSTRUCTIONS FOR JUDGES</t>
    </r>
    <r>
      <rPr>
        <b/>
        <sz val="8"/>
        <color indexed="10"/>
        <rFont val="Calibri"/>
        <scheme val="minor"/>
      </rPr>
      <t xml:space="preserve">
</t>
    </r>
    <r>
      <rPr>
        <b/>
        <sz val="8"/>
        <rFont val="Calibri"/>
        <scheme val="minor"/>
      </rPr>
      <t xml:space="preserve">This Judging Sheet Workbook is interactive and has formulas built in for scoring.  Fields you need to complete are highlighted in yellow; no other fields should be altered or changed.  Formulas will not need to be manipulated if these directions are followed. 
</t>
    </r>
    <r>
      <rPr>
        <b/>
        <sz val="8"/>
        <color indexed="20"/>
        <rFont val="Calibri"/>
        <scheme val="minor"/>
      </rPr>
      <t xml:space="preserve">SCORE EACH ITEM ON A SCALE FROM 0- 4 - </t>
    </r>
    <r>
      <rPr>
        <b/>
        <sz val="8"/>
        <rFont val="Calibri"/>
        <scheme val="minor"/>
      </rPr>
      <t xml:space="preserve"> no decimals or fractions. 
</t>
    </r>
    <r>
      <rPr>
        <b/>
        <sz val="8"/>
        <color indexed="20"/>
        <rFont val="Calibri"/>
        <scheme val="minor"/>
      </rPr>
      <t>USE THE FOLLOWING GUIDELINES:</t>
    </r>
    <r>
      <rPr>
        <b/>
        <sz val="8"/>
        <rFont val="Calibri"/>
        <scheme val="minor"/>
      </rPr>
      <t xml:space="preserve">
0 = </t>
    </r>
    <r>
      <rPr>
        <b/>
        <u/>
        <sz val="8"/>
        <rFont val="Calibri"/>
        <scheme val="minor"/>
      </rPr>
      <t>Poor/Unacceptable;  1 = Below Average;   2 = Fair/Average;   3 = Good/Above Average;   4 = Excellent</t>
    </r>
    <r>
      <rPr>
        <b/>
        <sz val="8"/>
        <rFont val="Calibri"/>
        <scheme val="minor"/>
      </rPr>
      <t xml:space="preserve">
For Energy Star provide the following points:  1 = 74 and below; 2 = 75 to 84 , 3 = 85 to 94; 4 = 95+
</t>
    </r>
    <r>
      <rPr>
        <b/>
        <sz val="8"/>
        <color indexed="20"/>
        <rFont val="Calibri"/>
        <scheme val="minor"/>
      </rPr>
      <t>TYPE "1" NEXT TO EACH ITEM JUDGED; "0" NEXT TO EACH ITEM NOT JUDGED; IF AN ITEM WAS JUDGED BUT NOT DISCUSSED, TYPE "0' IN SCORE AND "1" IN JUDGED</t>
    </r>
  </si>
  <si>
    <t xml:space="preserve">Parking Facilities (grade only if Owner/Agent Operated) </t>
  </si>
  <si>
    <t xml:space="preserve">Cleanliness/Maintenance/Striping </t>
  </si>
  <si>
    <t xml:space="preserve">Attractiveness (consider whether or not covered, user-friendliness, signage, etc.) </t>
  </si>
  <si>
    <t xml:space="preserve">Proximity to Building Security/Safety/Lighting </t>
  </si>
  <si>
    <t xml:space="preserve">Accessibility (ADA) Provisions </t>
  </si>
  <si>
    <t xml:space="preserve"> </t>
  </si>
  <si>
    <t xml:space="preserve">Landscaping/Grounds </t>
  </si>
  <si>
    <t xml:space="preserve">Cleanliness/Maintenance Attractiveness </t>
  </si>
  <si>
    <t>Tenant Areas Refuse Removal/Loading Dock Areas</t>
  </si>
  <si>
    <t xml:space="preserve">Cleanliness/Air Quality/Free from Insects Overall Appearance/Maintenance Recycling Compliance </t>
  </si>
  <si>
    <t>Tenant/Building Signage</t>
  </si>
  <si>
    <t>Management Activites</t>
  </si>
  <si>
    <t>Staffing/Level of Professionalism</t>
  </si>
  <si>
    <t>Service Call Procedures</t>
  </si>
  <si>
    <t>Administrative Staff Training/Development</t>
  </si>
  <si>
    <t>Technology - utilization of tenant engagement apps, web site management, etc.</t>
  </si>
  <si>
    <t xml:space="preserve">Policy &amp; Procedures Manual (Risk Management, Contract Administration, Performance Reviews, Tenant Manuals, Insurance Certificates, etc.)  </t>
  </si>
  <si>
    <t>Annual Budget/Reporting Procedures</t>
  </si>
  <si>
    <t>Long-Range Strategic Plan</t>
  </si>
  <si>
    <t>Construction/Floor Plans (Current “as built” plans)</t>
  </si>
  <si>
    <t>Key and Inventory Control</t>
  </si>
  <si>
    <t>Environmental Stewardship (if applicable)</t>
  </si>
  <si>
    <t>Water Usage Management</t>
  </si>
  <si>
    <t>Electric Consumption/Demand or Load Management</t>
  </si>
  <si>
    <t>Stormwater Management</t>
  </si>
  <si>
    <t>Local Utility Rebate Program Participation</t>
  </si>
  <si>
    <t>Tenant Spaces</t>
  </si>
  <si>
    <t>Address Numbers</t>
  </si>
  <si>
    <t>Tenant Signage</t>
  </si>
  <si>
    <t xml:space="preserve">Aesthetic Appeal </t>
  </si>
  <si>
    <t>Equipment Rooms/Service Areas</t>
  </si>
  <si>
    <t xml:space="preserve">Electrical (cleanliness, labeled panels, safety) </t>
  </si>
  <si>
    <t xml:space="preserve">Air Handler (cleanliness, filter condition, safety) </t>
  </si>
  <si>
    <t xml:space="preserve">Telephone (cleanliness) </t>
  </si>
  <si>
    <t xml:space="preserve">Shop (cleanliness, organization, safety) </t>
  </si>
  <si>
    <t xml:space="preserve">Janitorial closet (cleanliness, organization, safety) </t>
  </si>
  <si>
    <r>
      <t xml:space="preserve">3 = (Maximum score is 8 - </t>
    </r>
    <r>
      <rPr>
        <i/>
        <sz val="8"/>
        <rFont val="Calibri"/>
        <scheme val="minor"/>
      </rPr>
      <t>While maximum score in section is 8, only score each area from 1 to 4</t>
    </r>
    <r>
      <rPr>
        <i/>
        <sz val="10"/>
        <rFont val="Calibri"/>
        <scheme val="minor"/>
      </rPr>
      <t>.</t>
    </r>
    <r>
      <rPr>
        <b/>
        <sz val="10"/>
        <rFont val="Calibri"/>
        <scheme val="minor"/>
      </rPr>
      <t>)</t>
    </r>
  </si>
  <si>
    <t>Buildings</t>
  </si>
  <si>
    <t>Aesthetic Appeal</t>
  </si>
  <si>
    <t>Level of Exterior Maintenance</t>
  </si>
  <si>
    <t>Roofs</t>
  </si>
  <si>
    <t>Cleanliness (Equipment, Refuse, Debris)</t>
  </si>
  <si>
    <t>Repair and Maintenance (Water Ponding, Blisters, Other Damage)</t>
  </si>
  <si>
    <t>Tenant Amenities</t>
  </si>
  <si>
    <t xml:space="preserve">Outside Plaza Seating Area </t>
  </si>
  <si>
    <t>Other</t>
  </si>
  <si>
    <t>7 = (Maximum score is 4)</t>
  </si>
  <si>
    <t>TOTAL CATEGORY AVERAGES:</t>
  </si>
  <si>
    <t>THE OUTSTANDING BUILDING OF THE YEAR (TOBY)
2025-2026 BUILDING INSPECTION FORM - LIFE SCIENCE / MEDICAL</t>
  </si>
  <si>
    <t>Life Science / Medical (choose one)</t>
  </si>
  <si>
    <t>Entrance/Main Lobby</t>
  </si>
  <si>
    <t xml:space="preserve">Greeting/Helpfulness of Lobby Attendants </t>
  </si>
  <si>
    <t xml:space="preserve">Housekeeping/Maintenance </t>
  </si>
  <si>
    <t xml:space="preserve">Directory/Signage </t>
  </si>
  <si>
    <t xml:space="preserve">Lobby Desk/Equipment </t>
  </si>
  <si>
    <t>Security/Life Safety</t>
  </si>
  <si>
    <t xml:space="preserve">Access Control/Lobby </t>
  </si>
  <si>
    <t xml:space="preserve">Professionalism of Staff </t>
  </si>
  <si>
    <t xml:space="preserve">Cameras </t>
  </si>
  <si>
    <t xml:space="preserve">After Hours Access </t>
  </si>
  <si>
    <t xml:space="preserve">Security Manual/Emergency Procedures </t>
  </si>
  <si>
    <t xml:space="preserve">Staff Training and Development </t>
  </si>
  <si>
    <t xml:space="preserve">Access Control/Loading Dock </t>
  </si>
  <si>
    <t>Shipping &amp; Receiving</t>
  </si>
  <si>
    <t xml:space="preserve">Fire and Life Safety Equipment </t>
  </si>
  <si>
    <t xml:space="preserve">Fire Safety Plan </t>
  </si>
  <si>
    <t xml:space="preserve">Emergency Generator (cleanliness, testing procedures, safety) </t>
  </si>
  <si>
    <t>Evidence of Evacuation Drills conducted within past 12 months</t>
  </si>
  <si>
    <t>Management Office</t>
  </si>
  <si>
    <t xml:space="preserve">Housekeeping </t>
  </si>
  <si>
    <t xml:space="preserve">Responsiveness to Tenant Issues </t>
  </si>
  <si>
    <t xml:space="preserve">Policies and Procedures Manual (risk management, contract administration, performance appraisals, insurance certificate administration, tenant manuals) </t>
  </si>
  <si>
    <t xml:space="preserve">Annual Budget/Reporting Procedures </t>
  </si>
  <si>
    <t>Regular Financial Reports/Accounting Software</t>
  </si>
  <si>
    <t xml:space="preserve">Operating Expenses (consider what is being done for the amount being spent) </t>
  </si>
  <si>
    <t xml:space="preserve">Appropriateness of Staffing/Level of Professionalism </t>
  </si>
  <si>
    <t>SOP Manual/Documentation of Standard Operating Procederues (online or printed)</t>
  </si>
  <si>
    <t xml:space="preserve">Service Call Procedures </t>
  </si>
  <si>
    <t xml:space="preserve">Construction/Floor Plans (current plans should be on site in Property Management Office or in Chief Engineer’s Office) </t>
  </si>
  <si>
    <t xml:space="preserve">Construction Administration </t>
  </si>
  <si>
    <t xml:space="preserve">Key and Inventory Control </t>
  </si>
  <si>
    <t>COI for Comprehensive and/or Liability Insurance</t>
  </si>
  <si>
    <t>Purchase Policies</t>
  </si>
  <si>
    <t>TOUR (continued)</t>
  </si>
  <si>
    <t>Elevators</t>
  </si>
  <si>
    <t xml:space="preserve">Operation (consider proper leveling, door timing, response time, etc.) </t>
  </si>
  <si>
    <t xml:space="preserve">Lighting Accessibility (ADA) Provisions </t>
  </si>
  <si>
    <t>Multi-Tenant Corridors</t>
  </si>
  <si>
    <t>Housekeeping/Maintenance</t>
  </si>
  <si>
    <t>Signage</t>
  </si>
  <si>
    <t>Restrooms</t>
  </si>
  <si>
    <t xml:space="preserve">Housekeeping (consider air quality, adequate paper and soap supplies and refuse handling) Attractiveness </t>
  </si>
  <si>
    <t xml:space="preserve">Accessibility (ADA) provisions </t>
  </si>
  <si>
    <t>Stairwells</t>
  </si>
  <si>
    <t>Clear with No Obstructions (boxes or other objects in way)</t>
  </si>
  <si>
    <t>Lighting Level Adequate</t>
  </si>
  <si>
    <t>Signage (Floor and Evacuation Signs)</t>
  </si>
  <si>
    <t>Typical Tenant Suite - Lab Areas (viewed through windows if accessible, otherwise look at photos, if available.)</t>
  </si>
  <si>
    <r>
      <t>Housekeeping/Maintenance .</t>
    </r>
    <r>
      <rPr>
        <sz val="9"/>
        <rFont val="Calibri"/>
        <scheme val="minor"/>
      </rPr>
      <t>Hazardous Waste Dispostal</t>
    </r>
  </si>
  <si>
    <t xml:space="preserve">Aesthetic Appeal (consider quality of standard tenant build-out) </t>
  </si>
  <si>
    <t xml:space="preserve">Comfort (consider lighting, room temperature, etc.) </t>
  </si>
  <si>
    <t>Typical Tenant Suite - Office Areas</t>
  </si>
  <si>
    <t>Central Plant / Engineering Office</t>
  </si>
  <si>
    <r>
      <t xml:space="preserve">Safety/Security (consider first aid supplies, signage, </t>
    </r>
    <r>
      <rPr>
        <sz val="10"/>
        <rFont val="Calibri"/>
        <scheme val="minor"/>
      </rPr>
      <t>HazCom program, product labeling, storage methods</t>
    </r>
    <r>
      <rPr>
        <sz val="10"/>
        <color rgb="FF221E1F"/>
        <rFont val="Calibri"/>
        <scheme val="minor"/>
      </rPr>
      <t xml:space="preserve">, fire extinguishers, etc.) </t>
    </r>
  </si>
  <si>
    <t xml:space="preserve">OSHA Compliance/Lockout/Tagout </t>
  </si>
  <si>
    <t xml:space="preserve">Energy Management System (optimal start, chiller/boiler sequencing, condenser/chilled water reset) </t>
  </si>
  <si>
    <t xml:space="preserve">Equipment Maintenance Logs (should be current and in an organized, ready-to-use format) </t>
  </si>
  <si>
    <t xml:space="preserve">Preventive Maintenance Schedule </t>
  </si>
  <si>
    <t>Preventive Maintenance Manual</t>
  </si>
  <si>
    <t xml:space="preserve">Tenant Request Program/Procedures </t>
  </si>
  <si>
    <t xml:space="preserve">Level of Physical Organization </t>
  </si>
  <si>
    <t xml:space="preserve">Inspection Procedures </t>
  </si>
  <si>
    <t xml:space="preserve">Use of Current Technology </t>
  </si>
  <si>
    <t>Air Handler - House System</t>
  </si>
  <si>
    <t xml:space="preserve"> -cleanliness, safety</t>
  </si>
  <si>
    <t xml:space="preserve"> -filter condition (frequency of changes, type)</t>
  </si>
  <si>
    <t>HVAC - Tenant Dedicated System(s)</t>
  </si>
  <si>
    <t>Roof</t>
  </si>
  <si>
    <t xml:space="preserve">Repair and Maintenance (consider water ponding areas, blisters, bubbles, exposed roof felts, etc.) </t>
  </si>
  <si>
    <t>3 =  (Maximum score is 4)</t>
  </si>
  <si>
    <t>Parking Facilities</t>
  </si>
  <si>
    <t xml:space="preserve">Refuse Removal and Loading Dock Areas </t>
  </si>
  <si>
    <t xml:space="preserve">Inside/Atrium Seating Area </t>
  </si>
  <si>
    <t>Conference Room(s)</t>
  </si>
  <si>
    <t xml:space="preserve">Cafeteria (open to all tenants) </t>
  </si>
  <si>
    <t xml:space="preserve">Health Club Facilities and Conveniences (Sundry, dry clean, car wash, etc.) </t>
  </si>
  <si>
    <t>Management Office Implemented Amenities</t>
  </si>
  <si>
    <t>Under 100K</t>
  </si>
  <si>
    <t>100-249K</t>
  </si>
  <si>
    <t>249K-499K</t>
  </si>
  <si>
    <t>500K-1 Million</t>
  </si>
  <si>
    <t xml:space="preserve">Over 1 Million </t>
  </si>
  <si>
    <t>Corporate Facility</t>
  </si>
  <si>
    <t>Historical Building</t>
  </si>
  <si>
    <t>Medical Building</t>
  </si>
  <si>
    <t>Renovated Building</t>
  </si>
  <si>
    <t>Suburban Office Low-Rise</t>
  </si>
  <si>
    <t>Suburban Office Mid-Rise</t>
  </si>
  <si>
    <t>THE OUTSTANDING BUILDING OF THE YEAR (TOBY)
2025-2026 BUILDING INSPECTION FORM - MIXED-USE</t>
  </si>
  <si>
    <t>Mixed-Use</t>
  </si>
  <si>
    <t>Appearance of Concierges staff/desk</t>
  </si>
  <si>
    <t>Directory/Signage/Wayfinding</t>
  </si>
  <si>
    <t>Evidence of Evacuation Drills conducted within past 12 months for each Entity (Hotel: Staff Only)</t>
  </si>
  <si>
    <t>Signage/Wayfinding</t>
  </si>
  <si>
    <t>Shared Common Area</t>
  </si>
  <si>
    <t>Maintenance Agreements/Procedures/Cost Sharing</t>
  </si>
  <si>
    <t>Mixed Use Areas - View Each Type</t>
  </si>
  <si>
    <t>Responsibility Matrix/Plan</t>
  </si>
  <si>
    <t>Shared Budgets (Capital and Reserves)</t>
  </si>
  <si>
    <t>Restrooms (consider time of day)</t>
  </si>
  <si>
    <t>Lighting</t>
  </si>
  <si>
    <t xml:space="preserve">Fire Extinguishers and Hoses (have extinguishers been checked as required by fire code?) </t>
  </si>
  <si>
    <t>Typical Tenant Suite</t>
  </si>
  <si>
    <t>Guest Suite at Hotel  (not Residential</t>
  </si>
  <si>
    <t xml:space="preserve">Safety/Security (consider first aid supplies, signage, HazCom program, product labeling, storage methods, fire extinguishers, etc.) </t>
  </si>
  <si>
    <t xml:space="preserve">Energy Management Plan &amp; System (optimal start, chiller/boiler sequencing, condenser/chilled water reset) </t>
  </si>
  <si>
    <t>Indoor Air Quality Monitoring Plan</t>
  </si>
  <si>
    <t>Laundry Room (Hotel)</t>
  </si>
  <si>
    <t>Signage - Way Finding</t>
  </si>
  <si>
    <t>Waste Reduction Plan</t>
  </si>
  <si>
    <t>Waste Diversion Rate</t>
  </si>
  <si>
    <t>Waste collection(organics/waste paper/metal/glass/plastic/cardboard</t>
  </si>
  <si>
    <t xml:space="preserve">Cleanliness/Air Quality/Free from Insects Overall Appearance </t>
  </si>
  <si>
    <t xml:space="preserve">Tenant Amenities (Do not include those restricted to Hotel Guest or Residential) </t>
  </si>
  <si>
    <t>Park or Recreational Area</t>
  </si>
  <si>
    <t>Paths (Walking, Biking, Running)</t>
  </si>
  <si>
    <t>Outdoor/Indoor Food Court</t>
  </si>
  <si>
    <t xml:space="preserve">Cafeteria/Restaurant (open to public) </t>
  </si>
  <si>
    <t>THE OUTSTANDING BUILDING OF THE YEAR (TOBY)
2025-2026 BUILDING INSPECTION FORM - OFFICE</t>
  </si>
  <si>
    <t>Office</t>
  </si>
  <si>
    <t>THE OUTSTANDING BUILDING OF THE YEAR (TOBY)
2025-2026 BUILDING INSPECTION FORM - PUBLIC ASSEMBLY</t>
  </si>
  <si>
    <t>Public Assembly</t>
  </si>
  <si>
    <t>Pubic Space Areas: View All</t>
  </si>
  <si>
    <t xml:space="preserve">Tenant/Public Assembly Amenities (Do not include those restricted to Hotel Guest or Residential) </t>
  </si>
  <si>
    <t>Public Assembly Area (Stages, Gallerias, Lecture Rooms, Amphitheaters, etc.</t>
  </si>
  <si>
    <t>Outside Plaza Seating, Park or Recreational Area</t>
  </si>
  <si>
    <t>THE OUTSTANDING BUILDING OF THE YEAR (TOBY)
2025-2026 BUILDING INSPECTION FORM - RETAIL</t>
  </si>
  <si>
    <t>Retail</t>
  </si>
  <si>
    <t>Grease Trap Management</t>
  </si>
  <si>
    <t>Waste and Recycling Management</t>
  </si>
  <si>
    <t>Address Numbers/Signs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</si>
</sst>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m/dd/yy;@"/>
    <numFmt numFmtId="165" formatCode="[$-409]h:mm\ AM/PM;@"/>
  </numFmts>
  <fonts count="47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Calibri"/>
      <scheme val="minor"/>
    </font>
    <font>
      <b/>
      <sz val="10"/>
      <color indexed="9"/>
      <name val="Calibri"/>
      <scheme val="minor"/>
    </font>
    <font>
      <sz val="10"/>
      <name val="Calibri"/>
      <scheme val="minor"/>
    </font>
    <font>
      <b/>
      <sz val="10"/>
      <name val="Calibri"/>
      <scheme val="minor"/>
    </font>
    <font>
      <b/>
      <sz val="8"/>
      <name val="Calibri"/>
      <scheme val="minor"/>
    </font>
    <font>
      <b/>
      <sz val="8"/>
      <color indexed="20"/>
      <name val="Calibri"/>
      <scheme val="minor"/>
    </font>
    <font>
      <b/>
      <sz val="8"/>
      <color indexed="10"/>
      <name val="Calibri"/>
      <scheme val="minor"/>
    </font>
    <font>
      <b/>
      <u/>
      <sz val="8"/>
      <name val="Calibri"/>
      <scheme val="minor"/>
    </font>
    <font>
      <b/>
      <i/>
      <sz val="8"/>
      <name val="Calibri"/>
      <scheme val="minor"/>
    </font>
    <font>
      <b/>
      <u/>
      <sz val="12"/>
      <name val="Calibri"/>
      <scheme val="minor"/>
    </font>
    <font>
      <b/>
      <i/>
      <sz val="10"/>
      <color indexed="9"/>
      <name val="Calibri"/>
      <scheme val="minor"/>
    </font>
    <font>
      <b/>
      <i/>
      <sz val="8"/>
      <color theme="0"/>
      <name val="Calibri"/>
      <scheme val="minor"/>
    </font>
    <font>
      <b/>
      <i/>
      <sz val="10"/>
      <color theme="0"/>
      <name val="Calibri"/>
      <scheme val="minor"/>
    </font>
    <font>
      <b/>
      <u/>
      <sz val="9"/>
      <name val="Calibri"/>
      <scheme val="minor"/>
    </font>
    <font>
      <sz val="10"/>
      <color theme="1"/>
      <name val="Calibri"/>
      <scheme val="minor"/>
    </font>
    <font>
      <b/>
      <i/>
      <sz val="10"/>
      <color indexed="10"/>
      <name val="Calibri"/>
      <scheme val="minor"/>
    </font>
    <font>
      <sz val="8"/>
      <name val="Calibri"/>
      <scheme val="minor"/>
    </font>
    <font>
      <sz val="10"/>
      <color rgb="FF221E1F"/>
      <name val="Calibri"/>
      <scheme val="minor"/>
    </font>
    <font>
      <b/>
      <u/>
      <sz val="12"/>
      <color theme="0"/>
      <name val="Calibri"/>
      <scheme val="minor"/>
    </font>
    <font>
      <b/>
      <u/>
      <sz val="10"/>
      <color indexed="9"/>
      <name val="Calibri"/>
      <scheme val="minor"/>
    </font>
    <font>
      <sz val="10"/>
      <color theme="0"/>
      <name val="Calibri"/>
      <scheme val="minor"/>
    </font>
    <font>
      <b/>
      <sz val="10"/>
      <color theme="0"/>
      <name val="Calibri"/>
      <scheme val="minor"/>
    </font>
    <font>
      <b/>
      <u/>
      <sz val="10"/>
      <name val="Calibri"/>
      <scheme val="minor"/>
    </font>
    <font>
      <b/>
      <u/>
      <sz val="11"/>
      <name val="Calibri"/>
      <scheme val="minor"/>
    </font>
    <font>
      <sz val="12"/>
      <name val="Calibri"/>
      <scheme val="minor"/>
    </font>
    <font>
      <sz val="9"/>
      <name val="Calibri"/>
      <scheme val="minor"/>
    </font>
    <font>
      <b/>
      <sz val="9"/>
      <name val="Calibri"/>
      <scheme val="minor"/>
    </font>
    <font>
      <b/>
      <sz val="12"/>
      <name val="Calibri"/>
      <scheme val="minor"/>
    </font>
    <font>
      <b/>
      <sz val="8"/>
      <color theme="1"/>
      <name val="Calibri"/>
      <scheme val="minor"/>
    </font>
    <font>
      <b/>
      <sz val="8"/>
      <color indexed="8"/>
      <name val="Calibri"/>
      <scheme val="minor"/>
    </font>
    <font>
      <i/>
      <sz val="8"/>
      <color rgb="FFB70058"/>
      <name val="Calibri"/>
      <scheme val="minor"/>
    </font>
    <font>
      <i/>
      <sz val="8"/>
      <name val="Calibri"/>
      <scheme val="minor"/>
    </font>
    <font>
      <sz val="11"/>
      <name val="Calibri"/>
      <scheme val="minor"/>
    </font>
    <font>
      <i/>
      <sz val="10"/>
      <name val="Calibri"/>
      <scheme val="minor"/>
    </font>
    <font>
      <sz val="10"/>
      <color rgb="FFB70058"/>
      <name val="Calibri"/>
      <scheme val="minor"/>
    </font>
    <font>
      <b/>
      <u/>
      <sz val="10"/>
      <color rgb="FF221E1F"/>
      <name val="Calibri"/>
      <scheme val="minor"/>
    </font>
    <font>
      <b/>
      <i/>
      <sz val="10"/>
      <name val="Calibri"/>
      <scheme val="minor"/>
    </font>
    <font>
      <sz val="10"/>
      <color rgb="FF000000"/>
      <name val="Calibri"/>
      <scheme val="minor"/>
    </font>
    <font>
      <b/>
      <sz val="14"/>
      <color indexed="9"/>
      <name val="Calibri"/>
      <scheme val="minor"/>
    </font>
    <font>
      <sz val="14"/>
      <color theme="1"/>
      <name val="Calibri"/>
      <scheme val="minor"/>
    </font>
    <font>
      <b/>
      <sz val="8"/>
      <color rgb="FF800080"/>
      <name val="Calibri"/>
      <scheme val="minor"/>
    </font>
    <font>
      <b/>
      <sz val="8"/>
      <color rgb="FF000000"/>
      <name val="Calibri"/>
      <scheme val="minor"/>
    </font>
    <font>
      <b/>
      <u/>
      <sz val="8"/>
      <color rgb="FF000000"/>
      <name val="Calibri"/>
      <scheme val="minor"/>
    </font>
    <font>
      <b/>
      <u/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gray125">
        <bgColor indexed="23"/>
      </patternFill>
    </fill>
    <fill>
      <patternFill patternType="solid">
        <fgColor rgb="FFB7005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5">
    <xf numFmtId="0" fontId="0" fillId="0" borderId="0" xfId="0"/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1" fillId="9" borderId="0" xfId="0" applyFont="1" applyFill="1"/>
    <xf numFmtId="0" fontId="1" fillId="9" borderId="0" xfId="0" applyFont="1" applyFill="1" applyAlignment="1">
      <alignment horizontal="center" vertical="center"/>
    </xf>
    <xf numFmtId="0" fontId="3" fillId="9" borderId="24" xfId="0" applyFont="1" applyFill="1" applyBorder="1" applyAlignment="1">
      <alignment horizontal="centerContinuous" vertical="center" wrapText="1"/>
    </xf>
    <xf numFmtId="0" fontId="3" fillId="9" borderId="0" xfId="0" applyFont="1" applyFill="1" applyBorder="1" applyAlignment="1">
      <alignment horizontal="centerContinuous" vertical="center" wrapText="1"/>
    </xf>
    <xf numFmtId="2" fontId="4" fillId="9" borderId="0" xfId="0" applyNumberFormat="1" applyFont="1" applyFill="1" applyBorder="1" applyAlignment="1">
      <alignment horizontal="center" vertical="center"/>
    </xf>
    <xf numFmtId="2" fontId="4" fillId="9" borderId="0" xfId="0" applyNumberFormat="1" applyFont="1" applyFill="1" applyBorder="1" applyAlignment="1">
      <alignment horizontal="centerContinuous" vertical="center"/>
    </xf>
    <xf numFmtId="0" fontId="4" fillId="9" borderId="0" xfId="0" applyFont="1" applyFill="1" applyBorder="1" applyAlignment="1">
      <alignment horizontal="centerContinuous" vertical="center"/>
    </xf>
    <xf numFmtId="0" fontId="5" fillId="9" borderId="25" xfId="0" applyFont="1" applyFill="1" applyBorder="1" applyAlignment="1">
      <alignment horizontal="centerContinuous" vertical="center"/>
    </xf>
    <xf numFmtId="0" fontId="6" fillId="9" borderId="24" xfId="0" applyFont="1" applyFill="1" applyBorder="1" applyAlignment="1">
      <alignment horizontal="left"/>
    </xf>
    <xf numFmtId="0" fontId="6" fillId="9" borderId="0" xfId="0" applyFont="1" applyFill="1" applyBorder="1" applyAlignment="1">
      <alignment horizontal="right"/>
    </xf>
    <xf numFmtId="2" fontId="6" fillId="9" borderId="0" xfId="0" applyNumberFormat="1" applyFont="1" applyFill="1" applyBorder="1" applyAlignment="1">
      <alignment horizontal="right"/>
    </xf>
    <xf numFmtId="0" fontId="6" fillId="9" borderId="0" xfId="0" applyFont="1" applyFill="1" applyBorder="1" applyAlignment="1">
      <alignment horizontal="center"/>
    </xf>
    <xf numFmtId="0" fontId="5" fillId="9" borderId="25" xfId="0" applyFont="1" applyFill="1" applyBorder="1"/>
    <xf numFmtId="0" fontId="6" fillId="9" borderId="24" xfId="0" applyFont="1" applyFill="1" applyBorder="1" applyAlignment="1">
      <alignment horizontal="right"/>
    </xf>
    <xf numFmtId="0" fontId="5" fillId="9" borderId="0" xfId="0" applyFont="1" applyFill="1" applyBorder="1"/>
    <xf numFmtId="0" fontId="5" fillId="9" borderId="0" xfId="0" applyFont="1" applyFill="1" applyBorder="1" applyAlignment="1">
      <alignment horizontal="centerContinuous"/>
    </xf>
    <xf numFmtId="0" fontId="5" fillId="9" borderId="27" xfId="0" applyFont="1" applyFill="1" applyBorder="1" applyAlignment="1">
      <alignment horizontal="right"/>
    </xf>
    <xf numFmtId="0" fontId="5" fillId="9" borderId="1" xfId="0" applyFont="1" applyFill="1" applyBorder="1"/>
    <xf numFmtId="2" fontId="5" fillId="9" borderId="1" xfId="0" applyNumberFormat="1" applyFont="1" applyFill="1" applyBorder="1"/>
    <xf numFmtId="0" fontId="6" fillId="9" borderId="1" xfId="0" applyFont="1" applyFill="1" applyBorder="1" applyAlignment="1">
      <alignment horizontal="center"/>
    </xf>
    <xf numFmtId="0" fontId="5" fillId="9" borderId="26" xfId="0" applyFont="1" applyFill="1" applyBorder="1"/>
    <xf numFmtId="0" fontId="7" fillId="7" borderId="28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wrapText="1"/>
    </xf>
    <xf numFmtId="8" fontId="5" fillId="9" borderId="0" xfId="0" applyNumberFormat="1" applyFont="1" applyFill="1" applyAlignment="1">
      <alignment wrapText="1"/>
    </xf>
    <xf numFmtId="0" fontId="11" fillId="9" borderId="24" xfId="0" applyFont="1" applyFill="1" applyBorder="1" applyAlignment="1">
      <alignment wrapText="1"/>
    </xf>
    <xf numFmtId="0" fontId="5" fillId="9" borderId="0" xfId="0" applyFont="1" applyFill="1" applyBorder="1" applyAlignment="1">
      <alignment wrapText="1"/>
    </xf>
    <xf numFmtId="0" fontId="12" fillId="3" borderId="24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25" xfId="0" applyFont="1" applyFill="1" applyBorder="1" applyAlignment="1">
      <alignment horizontal="left"/>
    </xf>
    <xf numFmtId="0" fontId="5" fillId="9" borderId="0" xfId="0" applyFont="1" applyFill="1"/>
    <xf numFmtId="8" fontId="5" fillId="9" borderId="0" xfId="0" applyNumberFormat="1" applyFont="1" applyFill="1"/>
    <xf numFmtId="0" fontId="12" fillId="0" borderId="24" xfId="0" applyFont="1" applyBorder="1" applyAlignment="1">
      <alignment horizontal="left"/>
    </xf>
    <xf numFmtId="0" fontId="5" fillId="0" borderId="0" xfId="0" applyFont="1" applyBorder="1"/>
    <xf numFmtId="2" fontId="13" fillId="4" borderId="2" xfId="0" applyNumberFormat="1" applyFont="1" applyFill="1" applyBorder="1" applyAlignment="1">
      <alignment horizontal="center"/>
    </xf>
    <xf numFmtId="2" fontId="13" fillId="4" borderId="3" xfId="0" applyNumberFormat="1" applyFont="1" applyFill="1" applyBorder="1" applyAlignment="1">
      <alignment horizontal="center"/>
    </xf>
    <xf numFmtId="2" fontId="13" fillId="4" borderId="4" xfId="0" applyNumberFormat="1" applyFont="1" applyFill="1" applyBorder="1" applyAlignment="1">
      <alignment horizontal="center"/>
    </xf>
    <xf numFmtId="2" fontId="13" fillId="4" borderId="6" xfId="0" applyNumberFormat="1" applyFont="1" applyFill="1" applyBorder="1" applyAlignment="1">
      <alignment horizontal="center"/>
    </xf>
    <xf numFmtId="2" fontId="13" fillId="4" borderId="29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left"/>
    </xf>
    <xf numFmtId="2" fontId="11" fillId="7" borderId="35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1" fillId="7" borderId="35" xfId="0" applyFont="1" applyFill="1" applyBorder="1" applyAlignment="1">
      <alignment horizontal="center"/>
    </xf>
    <xf numFmtId="2" fontId="14" fillId="6" borderId="38" xfId="0" applyNumberFormat="1" applyFont="1" applyFill="1" applyBorder="1" applyAlignment="1">
      <alignment horizontal="center" vertical="center" wrapText="1"/>
    </xf>
    <xf numFmtId="2" fontId="14" fillId="6" borderId="30" xfId="0" applyNumberFormat="1" applyFont="1" applyFill="1" applyBorder="1" applyAlignment="1">
      <alignment horizontal="center" vertical="center" wrapText="1"/>
    </xf>
    <xf numFmtId="2" fontId="11" fillId="7" borderId="36" xfId="0" applyNumberFormat="1" applyFont="1" applyFill="1" applyBorder="1" applyAlignment="1">
      <alignment horizontal="center"/>
    </xf>
    <xf numFmtId="0" fontId="11" fillId="7" borderId="36" xfId="0" applyFont="1" applyFill="1" applyBorder="1" applyAlignment="1">
      <alignment horizontal="center"/>
    </xf>
    <xf numFmtId="2" fontId="14" fillId="6" borderId="39" xfId="0" applyNumberFormat="1" applyFont="1" applyFill="1" applyBorder="1" applyAlignment="1">
      <alignment horizontal="center" vertical="center" wrapText="1"/>
    </xf>
    <xf numFmtId="2" fontId="14" fillId="6" borderId="25" xfId="0" applyNumberFormat="1" applyFont="1" applyFill="1" applyBorder="1" applyAlignment="1">
      <alignment horizontal="center" vertical="center" wrapText="1"/>
    </xf>
    <xf numFmtId="49" fontId="11" fillId="7" borderId="37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7" borderId="37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2" fontId="15" fillId="0" borderId="0" xfId="0" applyNumberFormat="1" applyFont="1" applyBorder="1" applyAlignment="1">
      <alignment horizontal="centerContinuous"/>
    </xf>
    <xf numFmtId="2" fontId="15" fillId="0" borderId="25" xfId="0" applyNumberFormat="1" applyFont="1" applyBorder="1" applyAlignment="1">
      <alignment horizontal="centerContinuous"/>
    </xf>
    <xf numFmtId="0" fontId="16" fillId="0" borderId="24" xfId="0" applyFont="1" applyBorder="1"/>
    <xf numFmtId="2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25" xfId="0" applyFont="1" applyBorder="1"/>
    <xf numFmtId="1" fontId="5" fillId="2" borderId="9" xfId="0" applyNumberFormat="1" applyFont="1" applyFill="1" applyBorder="1" applyAlignment="1" applyProtection="1">
      <alignment horizontal="right"/>
      <protection locked="0"/>
    </xf>
    <xf numFmtId="2" fontId="18" fillId="8" borderId="2" xfId="0" applyNumberFormat="1" applyFont="1" applyFill="1" applyBorder="1" applyAlignment="1" applyProtection="1">
      <alignment horizontal="left" wrapText="1"/>
      <protection locked="0"/>
    </xf>
    <xf numFmtId="0" fontId="1" fillId="0" borderId="30" xfId="0" applyFont="1" applyBorder="1" applyAlignment="1" applyProtection="1">
      <alignment horizontal="left" wrapText="1"/>
      <protection locked="0"/>
    </xf>
    <xf numFmtId="2" fontId="18" fillId="8" borderId="11" xfId="0" applyNumberFormat="1" applyFont="1" applyFill="1" applyBorder="1" applyAlignment="1" applyProtection="1">
      <alignment horizontal="left" wrapText="1"/>
      <protection locked="0"/>
    </xf>
    <xf numFmtId="0" fontId="1" fillId="0" borderId="25" xfId="0" applyFont="1" applyBorder="1" applyAlignment="1" applyProtection="1">
      <alignment horizontal="left" wrapText="1"/>
      <protection locked="0"/>
    </xf>
    <xf numFmtId="0" fontId="1" fillId="0" borderId="5" xfId="0" applyFont="1" applyBorder="1" applyAlignment="1" applyProtection="1">
      <alignment horizontal="left" wrapText="1"/>
      <protection locked="0"/>
    </xf>
    <xf numFmtId="0" fontId="1" fillId="0" borderId="26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25" xfId="0" applyFont="1" applyBorder="1" applyAlignment="1" applyProtection="1">
      <alignment horizontal="left" wrapText="1"/>
      <protection locked="0"/>
    </xf>
    <xf numFmtId="0" fontId="19" fillId="0" borderId="24" xfId="0" applyFont="1" applyBorder="1"/>
    <xf numFmtId="0" fontId="1" fillId="0" borderId="0" xfId="0" applyFont="1" applyBorder="1"/>
    <xf numFmtId="1" fontId="6" fillId="5" borderId="9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center"/>
    </xf>
    <xf numFmtId="0" fontId="7" fillId="0" borderId="24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" fontId="5" fillId="3" borderId="14" xfId="0" applyNumberFormat="1" applyFont="1" applyFill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2" fontId="5" fillId="3" borderId="14" xfId="0" applyNumberFormat="1" applyFont="1" applyFill="1" applyBorder="1" applyAlignment="1">
      <alignment horizontal="right"/>
    </xf>
    <xf numFmtId="0" fontId="19" fillId="0" borderId="0" xfId="0" applyFont="1" applyBorder="1"/>
    <xf numFmtId="2" fontId="5" fillId="0" borderId="0" xfId="0" applyNumberFormat="1" applyFont="1" applyBorder="1" applyAlignment="1">
      <alignment horizontal="right"/>
    </xf>
    <xf numFmtId="0" fontId="5" fillId="0" borderId="24" xfId="0" applyFont="1" applyBorder="1"/>
    <xf numFmtId="0" fontId="1" fillId="0" borderId="11" xfId="0" applyFont="1" applyBorder="1" applyAlignment="1" applyProtection="1">
      <alignment horizontal="left" wrapText="1"/>
      <protection locked="0"/>
    </xf>
    <xf numFmtId="2" fontId="5" fillId="3" borderId="0" xfId="0" applyNumberFormat="1" applyFont="1" applyFill="1" applyBorder="1" applyAlignment="1">
      <alignment horizontal="right"/>
    </xf>
    <xf numFmtId="0" fontId="20" fillId="0" borderId="24" xfId="0" applyFont="1" applyBorder="1" applyAlignment="1">
      <alignment vertical="center" wrapText="1"/>
    </xf>
    <xf numFmtId="0" fontId="6" fillId="0" borderId="7" xfId="0" applyFont="1" applyBorder="1"/>
    <xf numFmtId="0" fontId="5" fillId="0" borderId="29" xfId="0" applyFont="1" applyBorder="1"/>
    <xf numFmtId="1" fontId="5" fillId="2" borderId="9" xfId="0" applyNumberFormat="1" applyFont="1" applyFill="1" applyBorder="1" applyProtection="1">
      <protection locked="0"/>
    </xf>
    <xf numFmtId="2" fontId="18" fillId="2" borderId="30" xfId="0" applyNumberFormat="1" applyFont="1" applyFill="1" applyBorder="1" applyAlignment="1" applyProtection="1">
      <alignment horizontal="left" wrapText="1"/>
      <protection locked="0"/>
    </xf>
    <xf numFmtId="2" fontId="18" fillId="2" borderId="25" xfId="0" applyNumberFormat="1" applyFont="1" applyFill="1" applyBorder="1" applyAlignment="1" applyProtection="1">
      <alignment horizontal="left" wrapText="1"/>
      <protection locked="0"/>
    </xf>
    <xf numFmtId="1" fontId="5" fillId="2" borderId="10" xfId="0" applyNumberFormat="1" applyFont="1" applyFill="1" applyBorder="1" applyAlignment="1" applyProtection="1">
      <alignment horizontal="right"/>
      <protection locked="0"/>
    </xf>
    <xf numFmtId="1" fontId="5" fillId="2" borderId="10" xfId="0" applyNumberFormat="1" applyFont="1" applyFill="1" applyBorder="1" applyProtection="1">
      <protection locked="0"/>
    </xf>
    <xf numFmtId="0" fontId="20" fillId="0" borderId="24" xfId="0" applyFont="1" applyBorder="1" applyAlignment="1">
      <alignment vertical="center"/>
    </xf>
    <xf numFmtId="0" fontId="21" fillId="6" borderId="24" xfId="0" applyFont="1" applyFill="1" applyBorder="1" applyAlignment="1">
      <alignment horizontal="left"/>
    </xf>
    <xf numFmtId="0" fontId="23" fillId="6" borderId="0" xfId="0" applyFont="1" applyFill="1" applyBorder="1"/>
    <xf numFmtId="2" fontId="23" fillId="6" borderId="0" xfId="0" applyNumberFormat="1" applyFont="1" applyFill="1" applyBorder="1"/>
    <xf numFmtId="0" fontId="24" fillId="6" borderId="0" xfId="0" applyFont="1" applyFill="1" applyBorder="1" applyAlignment="1">
      <alignment horizontal="center"/>
    </xf>
    <xf numFmtId="0" fontId="23" fillId="6" borderId="25" xfId="0" applyFont="1" applyFill="1" applyBorder="1"/>
    <xf numFmtId="0" fontId="25" fillId="0" borderId="24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6" fillId="0" borderId="24" xfId="0" applyFont="1" applyBorder="1" applyAlignment="1">
      <alignment horizontal="centerContinuous"/>
    </xf>
    <xf numFmtId="0" fontId="27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8" fillId="0" borderId="28" xfId="0" applyFont="1" applyBorder="1" applyAlignment="1">
      <alignment horizontal="left"/>
    </xf>
    <xf numFmtId="2" fontId="5" fillId="3" borderId="9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6" fillId="5" borderId="25" xfId="0" quotePrefix="1" applyNumberFormat="1" applyFont="1" applyFill="1" applyBorder="1" applyAlignment="1">
      <alignment horizontal="center"/>
    </xf>
    <xf numFmtId="0" fontId="29" fillId="3" borderId="31" xfId="0" applyFont="1" applyFill="1" applyBorder="1" applyAlignment="1">
      <alignment horizontal="left"/>
    </xf>
    <xf numFmtId="0" fontId="5" fillId="3" borderId="17" xfId="0" applyFont="1" applyFill="1" applyBorder="1"/>
    <xf numFmtId="2" fontId="6" fillId="3" borderId="18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29" fillId="3" borderId="24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right"/>
    </xf>
    <xf numFmtId="2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Continuous"/>
    </xf>
    <xf numFmtId="0" fontId="11" fillId="3" borderId="0" xfId="0" applyFont="1" applyFill="1" applyBorder="1" applyAlignment="1">
      <alignment horizontal="right"/>
    </xf>
    <xf numFmtId="10" fontId="4" fillId="6" borderId="18" xfId="0" applyNumberFormat="1" applyFont="1" applyFill="1" applyBorder="1" applyAlignment="1">
      <alignment horizontal="center"/>
    </xf>
    <xf numFmtId="10" fontId="4" fillId="6" borderId="19" xfId="0" applyNumberFormat="1" applyFont="1" applyFill="1" applyBorder="1" applyAlignment="1">
      <alignment horizontal="center"/>
    </xf>
    <xf numFmtId="0" fontId="5" fillId="3" borderId="0" xfId="0" applyFont="1" applyFill="1" applyBorder="1"/>
    <xf numFmtId="0" fontId="29" fillId="0" borderId="24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24" fillId="6" borderId="24" xfId="0" applyFont="1" applyFill="1" applyBorder="1" applyAlignment="1">
      <alignment horizontal="left"/>
    </xf>
    <xf numFmtId="0" fontId="24" fillId="6" borderId="0" xfId="0" applyFont="1" applyFill="1" applyBorder="1" applyAlignment="1">
      <alignment horizontal="left"/>
    </xf>
    <xf numFmtId="49" fontId="5" fillId="2" borderId="28" xfId="0" applyNumberFormat="1" applyFont="1" applyFill="1" applyBorder="1" applyAlignment="1" applyProtection="1">
      <alignment horizontal="left" wrapText="1"/>
      <protection locked="0"/>
    </xf>
    <xf numFmtId="49" fontId="5" fillId="0" borderId="7" xfId="0" applyNumberFormat="1" applyFont="1" applyBorder="1" applyAlignment="1" applyProtection="1">
      <alignment horizontal="left"/>
      <protection locked="0"/>
    </xf>
    <xf numFmtId="49" fontId="5" fillId="0" borderId="29" xfId="0" applyNumberFormat="1" applyFont="1" applyBorder="1" applyAlignment="1" applyProtection="1">
      <alignment horizontal="left"/>
      <protection locked="0"/>
    </xf>
    <xf numFmtId="0" fontId="5" fillId="9" borderId="24" xfId="0" applyFont="1" applyFill="1" applyBorder="1"/>
    <xf numFmtId="2" fontId="5" fillId="9" borderId="0" xfId="0" applyNumberFormat="1" applyFont="1" applyFill="1" applyBorder="1"/>
    <xf numFmtId="0" fontId="30" fillId="9" borderId="24" xfId="0" applyFont="1" applyFill="1" applyBorder="1" applyAlignment="1">
      <alignment horizontal="centerContinuous"/>
    </xf>
    <xf numFmtId="0" fontId="6" fillId="9" borderId="0" xfId="0" applyFont="1" applyFill="1" applyBorder="1" applyAlignment="1">
      <alignment horizontal="centerContinuous"/>
    </xf>
    <xf numFmtId="2" fontId="6" fillId="9" borderId="0" xfId="0" applyNumberFormat="1" applyFont="1" applyFill="1" applyBorder="1" applyAlignment="1">
      <alignment horizontal="centerContinuous"/>
    </xf>
    <xf numFmtId="0" fontId="5" fillId="9" borderId="25" xfId="0" applyFont="1" applyFill="1" applyBorder="1" applyAlignment="1">
      <alignment horizontal="centerContinuous"/>
    </xf>
    <xf numFmtId="0" fontId="5" fillId="9" borderId="24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horizontal="left" vertical="center" wrapText="1"/>
    </xf>
    <xf numFmtId="0" fontId="5" fillId="9" borderId="24" xfId="0" applyFont="1" applyFill="1" applyBorder="1" applyAlignment="1">
      <alignment horizontal="left"/>
    </xf>
    <xf numFmtId="0" fontId="31" fillId="9" borderId="25" xfId="0" applyFont="1" applyFill="1" applyBorder="1" applyAlignment="1">
      <alignment horizontal="center"/>
    </xf>
    <xf numFmtId="0" fontId="17" fillId="9" borderId="24" xfId="0" applyFont="1" applyFill="1" applyBorder="1"/>
    <xf numFmtId="0" fontId="5" fillId="9" borderId="0" xfId="0" applyFont="1" applyFill="1" applyBorder="1" applyAlignment="1">
      <alignment horizontal="left"/>
    </xf>
    <xf numFmtId="2" fontId="5" fillId="9" borderId="0" xfId="0" applyNumberFormat="1" applyFont="1" applyFill="1" applyBorder="1" applyAlignment="1">
      <alignment horizontal="left"/>
    </xf>
    <xf numFmtId="2" fontId="5" fillId="9" borderId="1" xfId="0" applyNumberFormat="1" applyFont="1" applyFill="1" applyBorder="1" applyAlignment="1" applyProtection="1">
      <alignment horizontal="left"/>
      <protection locked="0"/>
    </xf>
    <xf numFmtId="0" fontId="5" fillId="9" borderId="1" xfId="0" applyFont="1" applyFill="1" applyBorder="1" applyAlignment="1" applyProtection="1">
      <alignment horizontal="left"/>
      <protection locked="0"/>
    </xf>
    <xf numFmtId="2" fontId="5" fillId="9" borderId="1" xfId="0" applyNumberFormat="1" applyFont="1" applyFill="1" applyBorder="1" applyAlignment="1" applyProtection="1">
      <alignment horizontal="left"/>
      <protection locked="0"/>
    </xf>
    <xf numFmtId="0" fontId="5" fillId="9" borderId="1" xfId="0" applyFont="1" applyFill="1" applyBorder="1" applyAlignment="1" applyProtection="1">
      <alignment horizontal="left"/>
      <protection locked="0"/>
    </xf>
    <xf numFmtId="0" fontId="6" fillId="9" borderId="32" xfId="0" applyFont="1" applyFill="1" applyBorder="1" applyAlignment="1">
      <alignment horizontal="left"/>
    </xf>
    <xf numFmtId="0" fontId="6" fillId="9" borderId="33" xfId="0" applyFont="1" applyFill="1" applyBorder="1" applyAlignment="1">
      <alignment horizontal="right"/>
    </xf>
    <xf numFmtId="2" fontId="5" fillId="9" borderId="33" xfId="0" applyNumberFormat="1" applyFont="1" applyFill="1" applyBorder="1" applyAlignment="1" applyProtection="1">
      <alignment horizontal="left"/>
      <protection locked="0"/>
    </xf>
    <xf numFmtId="0" fontId="5" fillId="9" borderId="33" xfId="0" applyFont="1" applyFill="1" applyBorder="1" applyAlignment="1" applyProtection="1">
      <alignment horizontal="left"/>
      <protection locked="0"/>
    </xf>
    <xf numFmtId="0" fontId="5" fillId="9" borderId="34" xfId="0" applyFont="1" applyFill="1" applyBorder="1"/>
    <xf numFmtId="2" fontId="5" fillId="9" borderId="0" xfId="0" applyNumberFormat="1" applyFont="1" applyFill="1"/>
    <xf numFmtId="0" fontId="6" fillId="9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8" fontId="5" fillId="0" borderId="0" xfId="0" applyNumberFormat="1" applyFont="1" applyAlignment="1">
      <alignment wrapText="1"/>
    </xf>
    <xf numFmtId="0" fontId="5" fillId="0" borderId="0" xfId="0" applyFont="1"/>
    <xf numFmtId="8" fontId="5" fillId="0" borderId="0" xfId="0" applyNumberFormat="1" applyFont="1"/>
    <xf numFmtId="0" fontId="6" fillId="0" borderId="1" xfId="0" applyFont="1" applyBorder="1"/>
    <xf numFmtId="0" fontId="5" fillId="0" borderId="26" xfId="0" applyFont="1" applyBorder="1"/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0" fontId="5" fillId="0" borderId="1" xfId="0" applyFont="1" applyBorder="1"/>
    <xf numFmtId="0" fontId="33" fillId="0" borderId="24" xfId="0" applyFont="1" applyBorder="1"/>
    <xf numFmtId="1" fontId="6" fillId="5" borderId="0" xfId="0" quotePrefix="1" applyNumberFormat="1" applyFont="1" applyFill="1" applyAlignment="1">
      <alignment horizontal="right"/>
    </xf>
    <xf numFmtId="10" fontId="5" fillId="0" borderId="0" xfId="1" applyNumberFormat="1" applyFont="1" applyAlignment="1" applyProtection="1"/>
    <xf numFmtId="2" fontId="5" fillId="0" borderId="0" xfId="0" applyNumberFormat="1" applyFont="1"/>
    <xf numFmtId="0" fontId="1" fillId="0" borderId="11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5" fillId="0" borderId="24" xfId="0" applyFont="1" applyBorder="1" applyAlignment="1">
      <alignment vertical="center" wrapText="1"/>
    </xf>
    <xf numFmtId="0" fontId="1" fillId="0" borderId="12" xfId="0" applyFont="1" applyBorder="1"/>
    <xf numFmtId="0" fontId="1" fillId="0" borderId="5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49" fontId="34" fillId="0" borderId="1" xfId="0" applyNumberFormat="1" applyFont="1" applyBorder="1" applyAlignment="1">
      <alignment horizontal="center"/>
    </xf>
    <xf numFmtId="49" fontId="34" fillId="0" borderId="0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2" fontId="18" fillId="0" borderId="25" xfId="0" applyNumberFormat="1" applyFont="1" applyBorder="1" applyAlignment="1">
      <alignment horizontal="centerContinuous"/>
    </xf>
    <xf numFmtId="0" fontId="1" fillId="0" borderId="12" xfId="0" applyFont="1" applyBorder="1" applyAlignment="1">
      <alignment vertical="center" wrapText="1"/>
    </xf>
    <xf numFmtId="1" fontId="5" fillId="2" borderId="6" xfId="0" applyNumberFormat="1" applyFont="1" applyFill="1" applyBorder="1" applyProtection="1">
      <protection locked="0"/>
    </xf>
    <xf numFmtId="2" fontId="14" fillId="8" borderId="2" xfId="0" applyNumberFormat="1" applyFont="1" applyFill="1" applyBorder="1" applyAlignment="1">
      <alignment horizontal="center"/>
    </xf>
    <xf numFmtId="0" fontId="33" fillId="0" borderId="24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1" fontId="5" fillId="5" borderId="0" xfId="0" applyNumberFormat="1" applyFont="1" applyFill="1" applyBorder="1" applyAlignment="1">
      <alignment horizontal="right"/>
    </xf>
    <xf numFmtId="1" fontId="5" fillId="3" borderId="16" xfId="0" applyNumberFormat="1" applyFont="1" applyFill="1" applyBorder="1" applyAlignment="1">
      <alignment horizontal="right"/>
    </xf>
    <xf numFmtId="1" fontId="5" fillId="0" borderId="0" xfId="0" applyNumberFormat="1" applyFont="1" applyBorder="1" applyAlignment="1" applyProtection="1">
      <alignment horizontal="right"/>
      <protection locked="0"/>
    </xf>
    <xf numFmtId="1" fontId="5" fillId="0" borderId="0" xfId="0" applyNumberFormat="1" applyFont="1" applyBorder="1" applyProtection="1">
      <protection locked="0"/>
    </xf>
    <xf numFmtId="0" fontId="12" fillId="3" borderId="24" xfId="0" applyFont="1" applyFill="1" applyBorder="1" applyAlignment="1">
      <alignment horizontal="left"/>
    </xf>
    <xf numFmtId="2" fontId="5" fillId="3" borderId="0" xfId="0" applyNumberFormat="1" applyFont="1" applyFill="1" applyBorder="1"/>
    <xf numFmtId="0" fontId="5" fillId="3" borderId="25" xfId="0" applyFont="1" applyFill="1" applyBorder="1"/>
    <xf numFmtId="0" fontId="20" fillId="0" borderId="24" xfId="0" applyFont="1" applyBorder="1" applyAlignment="1">
      <alignment horizontal="left" vertical="center" wrapText="1"/>
    </xf>
    <xf numFmtId="2" fontId="18" fillId="8" borderId="2" xfId="0" applyNumberFormat="1" applyFont="1" applyFill="1" applyBorder="1" applyAlignment="1" applyProtection="1">
      <alignment horizontal="left" vertical="top" wrapText="1"/>
      <protection locked="0"/>
    </xf>
    <xf numFmtId="0" fontId="1" fillId="0" borderId="3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26" xfId="0" applyFont="1" applyBorder="1" applyAlignment="1" applyProtection="1">
      <alignment horizontal="left" vertical="top" wrapText="1"/>
      <protection locked="0"/>
    </xf>
    <xf numFmtId="1" fontId="5" fillId="0" borderId="0" xfId="0" applyNumberFormat="1" applyFont="1" applyBorder="1" applyAlignment="1">
      <alignment horizontal="right"/>
    </xf>
    <xf numFmtId="0" fontId="1" fillId="0" borderId="12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1" fontId="6" fillId="0" borderId="0" xfId="0" applyNumberFormat="1" applyFont="1" applyBorder="1" applyAlignment="1">
      <alignment horizontal="center"/>
    </xf>
    <xf numFmtId="2" fontId="18" fillId="0" borderId="2" xfId="0" applyNumberFormat="1" applyFont="1" applyBorder="1" applyAlignment="1" applyProtection="1">
      <alignment wrapText="1"/>
      <protection locked="0"/>
    </xf>
    <xf numFmtId="2" fontId="18" fillId="0" borderId="30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25" xfId="0" applyFont="1" applyBorder="1" applyAlignment="1" applyProtection="1">
      <alignment wrapText="1"/>
      <protection locked="0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1" fontId="5" fillId="5" borderId="9" xfId="0" applyNumberFormat="1" applyFont="1" applyFill="1" applyBorder="1" applyAlignment="1">
      <alignment horizontal="right"/>
    </xf>
    <xf numFmtId="0" fontId="37" fillId="0" borderId="25" xfId="0" applyFont="1" applyBorder="1"/>
    <xf numFmtId="0" fontId="20" fillId="0" borderId="2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38" fillId="0" borderId="24" xfId="0" applyFont="1" applyBorder="1" applyAlignment="1">
      <alignment vertical="center"/>
    </xf>
    <xf numFmtId="0" fontId="11" fillId="0" borderId="24" xfId="0" applyFont="1" applyBorder="1" applyAlignment="1">
      <alignment horizontal="right"/>
    </xf>
    <xf numFmtId="0" fontId="39" fillId="0" borderId="0" xfId="0" applyFont="1" applyBorder="1" applyAlignment="1">
      <alignment horizontal="right"/>
    </xf>
    <xf numFmtId="2" fontId="36" fillId="3" borderId="14" xfId="0" applyNumberFormat="1" applyFont="1" applyFill="1" applyBorder="1" applyAlignment="1">
      <alignment horizontal="right"/>
    </xf>
    <xf numFmtId="0" fontId="39" fillId="0" borderId="0" xfId="0" applyFont="1" applyBorder="1" applyAlignment="1">
      <alignment horizontal="center"/>
    </xf>
    <xf numFmtId="0" fontId="34" fillId="0" borderId="0" xfId="0" applyFont="1" applyBorder="1"/>
    <xf numFmtId="0" fontId="36" fillId="0" borderId="25" xfId="0" applyFont="1" applyBorder="1"/>
    <xf numFmtId="0" fontId="36" fillId="9" borderId="0" xfId="0" applyFont="1" applyFill="1"/>
    <xf numFmtId="2" fontId="36" fillId="3" borderId="0" xfId="0" applyNumberFormat="1" applyFont="1" applyFill="1" applyBorder="1" applyAlignment="1">
      <alignment horizontal="right"/>
    </xf>
    <xf numFmtId="0" fontId="36" fillId="0" borderId="0" xfId="0" applyFont="1"/>
    <xf numFmtId="2" fontId="36" fillId="0" borderId="0" xfId="0" applyNumberFormat="1" applyFont="1" applyBorder="1" applyAlignment="1">
      <alignment horizontal="right"/>
    </xf>
    <xf numFmtId="0" fontId="25" fillId="0" borderId="24" xfId="0" applyFont="1" applyBorder="1" applyAlignment="1">
      <alignment vertical="center" wrapText="1"/>
    </xf>
    <xf numFmtId="0" fontId="25" fillId="0" borderId="24" xfId="0" applyFont="1" applyBorder="1"/>
    <xf numFmtId="0" fontId="40" fillId="0" borderId="24" xfId="0" applyFont="1" applyBorder="1" applyAlignment="1">
      <alignment vertical="center" wrapText="1"/>
    </xf>
    <xf numFmtId="0" fontId="6" fillId="0" borderId="0" xfId="0" applyFont="1" applyBorder="1" applyAlignment="1">
      <alignment horizontal="centerContinuous"/>
    </xf>
    <xf numFmtId="0" fontId="6" fillId="0" borderId="24" xfId="0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28" fillId="0" borderId="24" xfId="0" applyFont="1" applyBorder="1" applyAlignment="1">
      <alignment horizontal="left"/>
    </xf>
    <xf numFmtId="2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2" borderId="28" xfId="0" applyFont="1" applyFill="1" applyBorder="1" applyAlignment="1" applyProtection="1">
      <alignment horizontal="left" wrapText="1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left"/>
      <protection locked="0"/>
    </xf>
    <xf numFmtId="0" fontId="23" fillId="9" borderId="0" xfId="0" applyFont="1" applyFill="1"/>
    <xf numFmtId="2" fontId="18" fillId="0" borderId="0" xfId="0" applyNumberFormat="1" applyFont="1" applyBorder="1" applyAlignment="1" applyProtection="1">
      <alignment horizontal="left" wrapText="1"/>
      <protection locked="0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2" fontId="18" fillId="8" borderId="6" xfId="0" applyNumberFormat="1" applyFont="1" applyFill="1" applyBorder="1" applyAlignment="1" applyProtection="1">
      <alignment horizontal="left" wrapText="1"/>
      <protection locked="0"/>
    </xf>
    <xf numFmtId="0" fontId="1" fillId="0" borderId="29" xfId="0" applyFont="1" applyBorder="1" applyAlignment="1" applyProtection="1">
      <alignment horizontal="left" wrapText="1"/>
      <protection locked="0"/>
    </xf>
    <xf numFmtId="0" fontId="38" fillId="0" borderId="24" xfId="0" applyFont="1" applyBorder="1" applyAlignment="1">
      <alignment vertical="center" wrapText="1"/>
    </xf>
    <xf numFmtId="2" fontId="5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9" borderId="24" xfId="0" applyFont="1" applyFill="1" applyBorder="1" applyAlignment="1">
      <alignment horizontal="left" wrapText="1"/>
    </xf>
    <xf numFmtId="0" fontId="5" fillId="9" borderId="0" xfId="0" applyFont="1" applyFill="1" applyBorder="1" applyAlignment="1">
      <alignment horizontal="left" wrapText="1"/>
    </xf>
    <xf numFmtId="0" fontId="41" fillId="6" borderId="21" xfId="0" applyFont="1" applyFill="1" applyBorder="1" applyAlignment="1">
      <alignment horizontal="center" vertical="center" wrapText="1"/>
    </xf>
    <xf numFmtId="0" fontId="41" fillId="6" borderId="22" xfId="0" applyFont="1" applyFill="1" applyBorder="1" applyAlignment="1">
      <alignment horizontal="center" vertical="center"/>
    </xf>
    <xf numFmtId="0" fontId="41" fillId="6" borderId="23" xfId="0" applyFont="1" applyFill="1" applyBorder="1" applyAlignment="1">
      <alignment horizontal="center" vertical="center"/>
    </xf>
    <xf numFmtId="0" fontId="42" fillId="9" borderId="0" xfId="0" applyFont="1" applyFill="1"/>
    <xf numFmtId="0" fontId="30" fillId="9" borderId="1" xfId="0" applyFont="1" applyFill="1" applyBorder="1" applyAlignment="1">
      <alignment horizontal="center"/>
    </xf>
    <xf numFmtId="0" fontId="30" fillId="9" borderId="24" xfId="0" applyFont="1" applyFill="1" applyBorder="1" applyAlignment="1">
      <alignment horizontal="right"/>
    </xf>
    <xf numFmtId="0" fontId="30" fillId="9" borderId="0" xfId="0" applyFont="1" applyFill="1" applyBorder="1" applyAlignment="1">
      <alignment horizontal="right"/>
    </xf>
    <xf numFmtId="164" fontId="27" fillId="9" borderId="26" xfId="0" applyNumberFormat="1" applyFont="1" applyFill="1" applyBorder="1" applyAlignment="1" applyProtection="1">
      <alignment horizontal="center"/>
      <protection locked="0"/>
    </xf>
    <xf numFmtId="0" fontId="27" fillId="9" borderId="1" xfId="0" applyFont="1" applyFill="1" applyBorder="1" applyAlignment="1" applyProtection="1">
      <alignment horizontal="center"/>
      <protection locked="0"/>
    </xf>
    <xf numFmtId="0" fontId="27" fillId="9" borderId="26" xfId="0" applyFont="1" applyFill="1" applyBorder="1" applyAlignment="1" applyProtection="1">
      <alignment horizontal="center"/>
      <protection locked="0"/>
    </xf>
    <xf numFmtId="165" fontId="27" fillId="9" borderId="26" xfId="0" applyNumberFormat="1" applyFont="1" applyFill="1" applyBorder="1" applyAlignment="1" applyProtection="1">
      <alignment horizontal="center"/>
      <protection locked="0"/>
    </xf>
    <xf numFmtId="0" fontId="5" fillId="0" borderId="2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6" fillId="0" borderId="27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9" fillId="9" borderId="24" xfId="0" applyFont="1" applyFill="1" applyBorder="1" applyAlignment="1">
      <alignment horizontal="left"/>
    </xf>
    <xf numFmtId="2" fontId="6" fillId="9" borderId="0" xfId="0" applyNumberFormat="1" applyFont="1" applyFill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2" fontId="15" fillId="0" borderId="25" xfId="0" applyNumberFormat="1" applyFont="1" applyBorder="1" applyAlignment="1">
      <alignment horizontal="center"/>
    </xf>
    <xf numFmtId="0" fontId="46" fillId="0" borderId="24" xfId="0" applyFont="1" applyBorder="1" applyAlignment="1">
      <alignment vertical="center" wrapText="1"/>
    </xf>
    <xf numFmtId="2" fontId="18" fillId="8" borderId="41" xfId="0" applyNumberFormat="1" applyFont="1" applyFill="1" applyBorder="1" applyAlignment="1" applyProtection="1">
      <alignment horizontal="left" wrapText="1"/>
      <protection locked="0"/>
    </xf>
    <xf numFmtId="0" fontId="1" fillId="0" borderId="42" xfId="0" applyFont="1" applyBorder="1" applyAlignment="1" applyProtection="1">
      <alignment horizontal="left" wrapText="1"/>
      <protection locked="0"/>
    </xf>
    <xf numFmtId="0" fontId="17" fillId="0" borderId="24" xfId="0" applyFont="1" applyBorder="1" applyAlignment="1">
      <alignment vertical="center" wrapText="1"/>
    </xf>
    <xf numFmtId="2" fontId="18" fillId="2" borderId="40" xfId="0" applyNumberFormat="1" applyFont="1" applyFill="1" applyBorder="1" applyAlignment="1" applyProtection="1">
      <alignment horizontal="left" wrapText="1"/>
      <protection locked="0"/>
    </xf>
    <xf numFmtId="2" fontId="18" fillId="2" borderId="43" xfId="0" applyNumberFormat="1" applyFont="1" applyFill="1" applyBorder="1" applyAlignment="1" applyProtection="1">
      <alignment horizontal="left" wrapText="1"/>
      <protection locked="0"/>
    </xf>
    <xf numFmtId="0" fontId="17" fillId="0" borderId="24" xfId="0" applyFont="1" applyBorder="1" applyAlignment="1">
      <alignment wrapText="1"/>
    </xf>
    <xf numFmtId="0" fontId="17" fillId="0" borderId="24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2" fontId="18" fillId="2" borderId="0" xfId="0" applyNumberFormat="1" applyFont="1" applyFill="1" applyBorder="1" applyAlignment="1" applyProtection="1">
      <alignment horizontal="left" wrapText="1"/>
      <protection locked="0"/>
    </xf>
    <xf numFmtId="0" fontId="5" fillId="0" borderId="24" xfId="0" applyFont="1" applyBorder="1" applyAlignment="1"/>
    <xf numFmtId="0" fontId="17" fillId="0" borderId="12" xfId="0" applyFont="1" applyBorder="1" applyAlignment="1"/>
    <xf numFmtId="0" fontId="17" fillId="0" borderId="0" xfId="0" applyFont="1" applyBorder="1" applyAlignment="1"/>
    <xf numFmtId="0" fontId="1" fillId="0" borderId="12" xfId="0" applyFont="1" applyBorder="1" applyAlignment="1"/>
    <xf numFmtId="0" fontId="6" fillId="0" borderId="0" xfId="0" applyFont="1" applyBorder="1" applyAlignment="1"/>
    <xf numFmtId="0" fontId="1" fillId="0" borderId="0" xfId="0" applyFont="1" applyBorder="1" applyAlignment="1"/>
    <xf numFmtId="0" fontId="1" fillId="0" borderId="30" xfId="0" applyFont="1" applyBorder="1" applyAlignment="1"/>
    <xf numFmtId="0" fontId="1" fillId="0" borderId="11" xfId="0" applyFont="1" applyBorder="1" applyAlignment="1"/>
    <xf numFmtId="0" fontId="1" fillId="0" borderId="25" xfId="0" applyFont="1" applyBorder="1" applyAlignment="1"/>
    <xf numFmtId="0" fontId="1" fillId="0" borderId="5" xfId="0" applyFont="1" applyBorder="1" applyAlignment="1"/>
    <xf numFmtId="0" fontId="1" fillId="0" borderId="26" xfId="0" applyFont="1" applyBorder="1" applyAlignment="1"/>
    <xf numFmtId="0" fontId="1" fillId="8" borderId="30" xfId="0" applyFont="1" applyFill="1" applyBorder="1" applyAlignment="1"/>
    <xf numFmtId="0" fontId="1" fillId="8" borderId="11" xfId="0" applyFont="1" applyFill="1" applyBorder="1" applyAlignment="1"/>
    <xf numFmtId="0" fontId="1" fillId="8" borderId="25" xfId="0" applyFont="1" applyFill="1" applyBorder="1" applyAlignment="1"/>
    <xf numFmtId="0" fontId="1" fillId="8" borderId="5" xfId="0" applyFont="1" applyFill="1" applyBorder="1" applyAlignment="1"/>
    <xf numFmtId="0" fontId="1" fillId="8" borderId="26" xfId="0" applyFont="1" applyFill="1" applyBorder="1" applyAlignment="1"/>
    <xf numFmtId="0" fontId="35" fillId="0" borderId="12" xfId="0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98</xdr:row>
      <xdr:rowOff>123825</xdr:rowOff>
    </xdr:from>
    <xdr:to>
      <xdr:col>6</xdr:col>
      <xdr:colOff>1676400</xdr:colOff>
      <xdr:row>101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DE6DC6-9857-411C-8EE5-3E4C9691DEE1}"/>
            </a:ext>
            <a:ext uri="{147F2762-F138-4A5C-976F-8EAC2B608ADB}">
              <a16:predDERef xmlns:a16="http://schemas.microsoft.com/office/drawing/2014/main" pred="{268DE89E-2EBD-404A-A626-5735A743C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20955000"/>
          <a:ext cx="1524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1752600</xdr:colOff>
      <xdr:row>0</xdr:row>
      <xdr:rowOff>723900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2F2F8EC-B366-4E75-8930-87B8F28DC41B}"/>
            </a:ext>
            <a:ext uri="{147F2762-F138-4A5C-976F-8EAC2B608ADB}">
              <a16:predDERef xmlns:a16="http://schemas.microsoft.com/office/drawing/2014/main" pred="{50DE6DC6-9857-411C-8EE5-3E4C9691D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923925</xdr:colOff>
      <xdr:row>0</xdr:row>
      <xdr:rowOff>0</xdr:rowOff>
    </xdr:from>
    <xdr:to>
      <xdr:col>6</xdr:col>
      <xdr:colOff>1885950</xdr:colOff>
      <xdr:row>1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3A2F137-965D-4FAC-B383-D90B7B01E045}"/>
            </a:ext>
            <a:ext uri="{147F2762-F138-4A5C-976F-8EAC2B608ADB}">
              <a16:predDERef xmlns:a16="http://schemas.microsoft.com/office/drawing/2014/main" pred="{62F2F8EC-B366-4E75-8930-87B8F28DC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0"/>
          <a:ext cx="962025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139</xdr:row>
      <xdr:rowOff>104775</xdr:rowOff>
    </xdr:from>
    <xdr:to>
      <xdr:col>6</xdr:col>
      <xdr:colOff>1771650</xdr:colOff>
      <xdr:row>142</xdr:row>
      <xdr:rowOff>161925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D83707B-7D01-444C-BAE9-782C6ED2B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29213175"/>
          <a:ext cx="1552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1752600</xdr:colOff>
      <xdr:row>0</xdr:row>
      <xdr:rowOff>723900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83556C43-709D-46C0-9562-A4941D537693}"/>
            </a:ext>
            <a:ext uri="{147F2762-F138-4A5C-976F-8EAC2B608ADB}">
              <a16:predDERef xmlns:a16="http://schemas.microsoft.com/office/drawing/2014/main" pred="{AD83707B-7D01-444C-BAE9-782C6ED2B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923925</xdr:colOff>
      <xdr:row>0</xdr:row>
      <xdr:rowOff>0</xdr:rowOff>
    </xdr:from>
    <xdr:to>
      <xdr:col>6</xdr:col>
      <xdr:colOff>1885950</xdr:colOff>
      <xdr:row>1</xdr:row>
      <xdr:rowOff>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E174FE84-F7D3-4310-9717-753AD06DDF75}"/>
            </a:ext>
            <a:ext uri="{147F2762-F138-4A5C-976F-8EAC2B608ADB}">
              <a16:predDERef xmlns:a16="http://schemas.microsoft.com/office/drawing/2014/main" pred="{83556C43-709D-46C0-9562-A4941D537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0"/>
          <a:ext cx="962025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231</xdr:row>
      <xdr:rowOff>85725</xdr:rowOff>
    </xdr:from>
    <xdr:to>
      <xdr:col>6</xdr:col>
      <xdr:colOff>1695450</xdr:colOff>
      <xdr:row>234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79BB57-514C-41F1-A8FC-C82FC674667A}"/>
            </a:ext>
            <a:ext uri="{147F2762-F138-4A5C-976F-8EAC2B608ADB}">
              <a16:predDERef xmlns:a16="http://schemas.microsoft.com/office/drawing/2014/main" pred="{68C175E0-2724-45FA-A79D-0A9773DD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46005750"/>
          <a:ext cx="1343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1752600</xdr:colOff>
      <xdr:row>0</xdr:row>
      <xdr:rowOff>723900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8C160D8-E481-4512-AD41-C14D123C0D0B}"/>
            </a:ext>
            <a:ext uri="{147F2762-F138-4A5C-976F-8EAC2B608ADB}">
              <a16:predDERef xmlns:a16="http://schemas.microsoft.com/office/drawing/2014/main" pred="{2E79BB57-514C-41F1-A8FC-C82FC6746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923925</xdr:colOff>
      <xdr:row>0</xdr:row>
      <xdr:rowOff>0</xdr:rowOff>
    </xdr:from>
    <xdr:to>
      <xdr:col>6</xdr:col>
      <xdr:colOff>1885950</xdr:colOff>
      <xdr:row>1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864B1A4-A88C-4C17-84CA-85DC440E2A95}"/>
            </a:ext>
            <a:ext uri="{147F2762-F138-4A5C-976F-8EAC2B608ADB}">
              <a16:predDERef xmlns:a16="http://schemas.microsoft.com/office/drawing/2014/main" pred="{58C160D8-E481-4512-AD41-C14D123C0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0"/>
          <a:ext cx="962025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249</xdr:row>
      <xdr:rowOff>85725</xdr:rowOff>
    </xdr:from>
    <xdr:to>
      <xdr:col>6</xdr:col>
      <xdr:colOff>1714500</xdr:colOff>
      <xdr:row>252</xdr:row>
      <xdr:rowOff>38100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52FBA69-AD31-4129-B301-38DFC3FBCFAD}"/>
            </a:ext>
            <a:ext uri="{147F2762-F138-4A5C-976F-8EAC2B608ADB}">
              <a16:predDERef xmlns:a16="http://schemas.microsoft.com/office/drawing/2014/main" pred="{3C6DF64B-FF28-458B-B780-353FCBF95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51558825"/>
          <a:ext cx="1571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1752600</xdr:colOff>
      <xdr:row>0</xdr:row>
      <xdr:rowOff>723900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16B5D4DC-484D-4D03-BDA2-6A530262AEDF}"/>
            </a:ext>
            <a:ext uri="{147F2762-F138-4A5C-976F-8EAC2B608ADB}">
              <a16:predDERef xmlns:a16="http://schemas.microsoft.com/office/drawing/2014/main" pred="{952FBA69-AD31-4129-B301-38DFC3FBC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923925</xdr:colOff>
      <xdr:row>0</xdr:row>
      <xdr:rowOff>0</xdr:rowOff>
    </xdr:from>
    <xdr:to>
      <xdr:col>6</xdr:col>
      <xdr:colOff>1885950</xdr:colOff>
      <xdr:row>1</xdr:row>
      <xdr:rowOff>0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2B737006-71A3-4FD3-93AC-0AA691BD6CBA}"/>
            </a:ext>
            <a:ext uri="{147F2762-F138-4A5C-976F-8EAC2B608ADB}">
              <a16:predDERef xmlns:a16="http://schemas.microsoft.com/office/drawing/2014/main" pred="{16B5D4DC-484D-4D03-BDA2-6A530262A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0"/>
          <a:ext cx="962025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216</xdr:row>
      <xdr:rowOff>133350</xdr:rowOff>
    </xdr:from>
    <xdr:to>
      <xdr:col>6</xdr:col>
      <xdr:colOff>1809750</xdr:colOff>
      <xdr:row>220</xdr:row>
      <xdr:rowOff>0</xdr:rowOff>
    </xdr:to>
    <xdr:pic>
      <xdr:nvPicPr>
        <xdr:cNvPr id="1111" name="Picture 2">
          <a:extLst>
            <a:ext uri="{FF2B5EF4-FFF2-40B4-BE49-F238E27FC236}">
              <a16:creationId xmlns:a16="http://schemas.microsoft.com/office/drawing/2014/main" id="{57E8C115-4799-4B14-A17D-A2E208B9634C}"/>
            </a:ext>
            <a:ext uri="{147F2762-F138-4A5C-976F-8EAC2B608ADB}">
              <a16:predDERef xmlns:a16="http://schemas.microsoft.com/office/drawing/2014/main" pred="{6334D45E-6E21-4F1B-B324-6C9281FE5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43986450"/>
          <a:ext cx="16764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1752600</xdr:colOff>
      <xdr:row>0</xdr:row>
      <xdr:rowOff>723900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4A1DA0EE-02CE-4005-8502-349629C80E3B}"/>
            </a:ext>
            <a:ext uri="{147F2762-F138-4A5C-976F-8EAC2B608ADB}">
              <a16:predDERef xmlns:a16="http://schemas.microsoft.com/office/drawing/2014/main" pred="{57E8C115-4799-4B14-A17D-A2E208B96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923925</xdr:colOff>
      <xdr:row>0</xdr:row>
      <xdr:rowOff>0</xdr:rowOff>
    </xdr:from>
    <xdr:to>
      <xdr:col>6</xdr:col>
      <xdr:colOff>1885950</xdr:colOff>
      <xdr:row>1</xdr:row>
      <xdr:rowOff>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41D49751-AEEC-4815-88F2-CFED09C469DF}"/>
            </a:ext>
            <a:ext uri="{147F2762-F138-4A5C-976F-8EAC2B608ADB}">
              <a16:predDERef xmlns:a16="http://schemas.microsoft.com/office/drawing/2014/main" pred="{4A1DA0EE-02CE-4005-8502-349629C80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0"/>
          <a:ext cx="962025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249</xdr:row>
      <xdr:rowOff>38100</xdr:rowOff>
    </xdr:from>
    <xdr:to>
      <xdr:col>6</xdr:col>
      <xdr:colOff>1743075</xdr:colOff>
      <xdr:row>252</xdr:row>
      <xdr:rowOff>19050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122844B-5CFA-4A9B-8A3B-A237006654E9}"/>
            </a:ext>
            <a:ext uri="{147F2762-F138-4A5C-976F-8EAC2B608ADB}">
              <a16:predDERef xmlns:a16="http://schemas.microsoft.com/office/drawing/2014/main" pred="{2E93101C-97AF-4958-BF3F-795012E96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51835050"/>
          <a:ext cx="15430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1752600</xdr:colOff>
      <xdr:row>0</xdr:row>
      <xdr:rowOff>723900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66F3F2F8-D75F-4975-9C3B-5BC9E1C3E4D8}"/>
            </a:ext>
            <a:ext uri="{147F2762-F138-4A5C-976F-8EAC2B608ADB}">
              <a16:predDERef xmlns:a16="http://schemas.microsoft.com/office/drawing/2014/main" pred="{6122844B-5CFA-4A9B-8A3B-A23700665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923925</xdr:colOff>
      <xdr:row>0</xdr:row>
      <xdr:rowOff>0</xdr:rowOff>
    </xdr:from>
    <xdr:to>
      <xdr:col>6</xdr:col>
      <xdr:colOff>1885950</xdr:colOff>
      <xdr:row>1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D2A8571E-F405-453E-892E-249CF2F2619F}"/>
            </a:ext>
            <a:ext uri="{147F2762-F138-4A5C-976F-8EAC2B608ADB}">
              <a16:predDERef xmlns:a16="http://schemas.microsoft.com/office/drawing/2014/main" pred="{66F3F2F8-D75F-4975-9C3B-5BC9E1C3E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0"/>
          <a:ext cx="962025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139</xdr:row>
      <xdr:rowOff>180975</xdr:rowOff>
    </xdr:from>
    <xdr:to>
      <xdr:col>6</xdr:col>
      <xdr:colOff>1590675</xdr:colOff>
      <xdr:row>142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596024-FFB8-437E-9705-43AE11F33A33}"/>
            </a:ext>
            <a:ext uri="{147F2762-F138-4A5C-976F-8EAC2B608ADB}">
              <a16:predDERef xmlns:a16="http://schemas.microsoft.com/office/drawing/2014/main" pred="{60B06BD8-69BE-4934-AA58-B26BBF98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29365575"/>
          <a:ext cx="1314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1752600</xdr:colOff>
      <xdr:row>0</xdr:row>
      <xdr:rowOff>723900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C50C18A5-C40B-4F06-B551-61D2F3417D83}"/>
            </a:ext>
            <a:ext uri="{147F2762-F138-4A5C-976F-8EAC2B608ADB}">
              <a16:predDERef xmlns:a16="http://schemas.microsoft.com/office/drawing/2014/main" pred="{8B596024-FFB8-437E-9705-43AE11F33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923925</xdr:colOff>
      <xdr:row>0</xdr:row>
      <xdr:rowOff>0</xdr:rowOff>
    </xdr:from>
    <xdr:to>
      <xdr:col>6</xdr:col>
      <xdr:colOff>1885950</xdr:colOff>
      <xdr:row>1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10A9A5F3-34A6-4558-AFFA-DF05CCD0FF91}"/>
            </a:ext>
            <a:ext uri="{147F2762-F138-4A5C-976F-8EAC2B608ADB}">
              <a16:predDERef xmlns:a16="http://schemas.microsoft.com/office/drawing/2014/main" pred="{C50C18A5-C40B-4F06-B551-61D2F341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0"/>
          <a:ext cx="96202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tas/AppData/Local/Microsoft/Windows/INetCache/Content.Outlook/JKXQPOCA/Judging%20and%20Inspection%20Sheet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ging Sheet_Office"/>
      <sheetName val="Check List_Renovated"/>
      <sheetName val="Judging Sheet_Industrial"/>
      <sheetName val="Check List_Industrial"/>
      <sheetName val="Judging Sheet_Earth"/>
      <sheetName val="DATA FIELD USE ONL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31A7A-E8CB-4C5B-993A-A3F66396626D}">
  <dimension ref="A1:S113"/>
  <sheetViews>
    <sheetView workbookViewId="0">
      <selection activeCell="M88" sqref="M88"/>
    </sheetView>
  </sheetViews>
  <sheetFormatPr defaultRowHeight="15" customHeight="1"/>
  <cols>
    <col min="1" max="2" width="28.7109375" style="4" customWidth="1"/>
    <col min="3" max="3" width="10.7109375" style="4" customWidth="1"/>
    <col min="4" max="4" width="3.7109375" style="4" customWidth="1"/>
    <col min="5" max="5" width="10.7109375" style="4" customWidth="1"/>
    <col min="6" max="7" width="28.7109375" style="4" customWidth="1"/>
    <col min="8" max="16384" width="9.140625" style="4"/>
  </cols>
  <sheetData>
    <row r="1" spans="1:19" ht="60" customHeight="1">
      <c r="A1" s="268" t="s">
        <v>0</v>
      </c>
      <c r="B1" s="269"/>
      <c r="C1" s="269"/>
      <c r="D1" s="269"/>
      <c r="E1" s="269"/>
      <c r="F1" s="269"/>
      <c r="G1" s="270"/>
      <c r="K1" s="5"/>
    </row>
    <row r="2" spans="1:19" ht="15" customHeight="1">
      <c r="A2" s="6"/>
      <c r="B2" s="7"/>
      <c r="C2" s="8"/>
      <c r="D2" s="9"/>
      <c r="E2" s="10"/>
      <c r="F2" s="10"/>
      <c r="G2" s="11"/>
    </row>
    <row r="3" spans="1:19" ht="15" customHeight="1">
      <c r="A3" s="12"/>
      <c r="B3" s="13"/>
      <c r="C3" s="14"/>
      <c r="D3" s="14"/>
      <c r="E3" s="15"/>
      <c r="F3" s="13"/>
      <c r="G3" s="16"/>
    </row>
    <row r="4" spans="1:19" ht="15" customHeight="1">
      <c r="A4" s="273" t="s">
        <v>1</v>
      </c>
      <c r="B4" s="272" t="s">
        <v>2</v>
      </c>
      <c r="C4" s="272"/>
      <c r="D4" s="272"/>
      <c r="E4" s="272"/>
      <c r="F4" s="274" t="s">
        <v>3</v>
      </c>
      <c r="G4" s="275"/>
    </row>
    <row r="5" spans="1:19" ht="15" customHeight="1">
      <c r="A5" s="273" t="s">
        <v>4</v>
      </c>
      <c r="B5" s="276"/>
      <c r="C5" s="276"/>
      <c r="D5" s="276"/>
      <c r="E5" s="276"/>
      <c r="F5" s="274" t="s">
        <v>5</v>
      </c>
      <c r="G5" s="277"/>
    </row>
    <row r="6" spans="1:19" ht="15" customHeight="1">
      <c r="A6" s="273" t="s">
        <v>6</v>
      </c>
      <c r="B6" s="276"/>
      <c r="C6" s="276"/>
      <c r="D6" s="276"/>
      <c r="E6" s="276"/>
      <c r="F6" s="274" t="s">
        <v>7</v>
      </c>
      <c r="G6" s="278"/>
    </row>
    <row r="7" spans="1:19" ht="15" customHeight="1">
      <c r="A7" s="273" t="s">
        <v>8</v>
      </c>
      <c r="B7" s="276"/>
      <c r="C7" s="276"/>
      <c r="D7" s="276"/>
      <c r="E7" s="276"/>
      <c r="F7" s="274" t="s">
        <v>9</v>
      </c>
      <c r="G7" s="278"/>
    </row>
    <row r="8" spans="1:19" ht="15" customHeight="1">
      <c r="A8" s="17"/>
      <c r="B8" s="18"/>
      <c r="C8" s="14"/>
      <c r="D8" s="14"/>
      <c r="E8" s="13"/>
      <c r="F8" s="19"/>
      <c r="G8" s="16"/>
    </row>
    <row r="9" spans="1:19" ht="15" customHeight="1">
      <c r="A9" s="20"/>
      <c r="B9" s="21"/>
      <c r="C9" s="22"/>
      <c r="D9" s="22"/>
      <c r="E9" s="23"/>
      <c r="F9" s="21"/>
      <c r="G9" s="24"/>
    </row>
    <row r="10" spans="1:19" ht="120" customHeight="1">
      <c r="A10" s="25" t="s">
        <v>10</v>
      </c>
      <c r="B10" s="26"/>
      <c r="C10" s="26"/>
      <c r="D10" s="26"/>
      <c r="E10" s="26"/>
      <c r="F10" s="26"/>
      <c r="G10" s="27"/>
      <c r="H10" s="28"/>
      <c r="I10" s="28"/>
      <c r="J10" s="28"/>
      <c r="K10" s="29"/>
    </row>
    <row r="11" spans="1:19" ht="15" customHeight="1">
      <c r="A11" s="30"/>
      <c r="B11" s="31"/>
      <c r="C11" s="31"/>
      <c r="D11" s="31"/>
      <c r="E11" s="31"/>
      <c r="F11" s="31"/>
      <c r="G11" s="16"/>
    </row>
    <row r="12" spans="1:19" ht="15" customHeight="1">
      <c r="A12" s="32" t="s">
        <v>11</v>
      </c>
      <c r="B12" s="33"/>
      <c r="C12" s="33"/>
      <c r="D12" s="33"/>
      <c r="E12" s="33"/>
      <c r="F12" s="33"/>
      <c r="G12" s="34"/>
      <c r="H12" s="35"/>
      <c r="I12" s="35"/>
      <c r="J12" s="35"/>
      <c r="K12" s="36"/>
      <c r="L12" s="35"/>
      <c r="M12" s="35"/>
      <c r="N12" s="35"/>
      <c r="O12" s="35"/>
      <c r="P12" s="35"/>
      <c r="Q12" s="35"/>
      <c r="R12" s="35"/>
      <c r="S12" s="35"/>
    </row>
    <row r="13" spans="1:19" ht="15" customHeight="1">
      <c r="A13" s="37"/>
      <c r="B13" s="38"/>
      <c r="C13" s="39" t="s">
        <v>12</v>
      </c>
      <c r="D13" s="40"/>
      <c r="E13" s="41"/>
      <c r="F13" s="42" t="s">
        <v>13</v>
      </c>
      <c r="G13" s="43"/>
    </row>
    <row r="14" spans="1:19" ht="15" customHeight="1">
      <c r="A14" s="44"/>
      <c r="B14" s="38"/>
      <c r="C14" s="45" t="s">
        <v>14</v>
      </c>
      <c r="D14" s="46"/>
      <c r="E14" s="47" t="s">
        <v>15</v>
      </c>
      <c r="F14" s="48" t="s">
        <v>16</v>
      </c>
      <c r="G14" s="49"/>
    </row>
    <row r="15" spans="1:19" ht="15" customHeight="1">
      <c r="A15" s="44"/>
      <c r="B15" s="38"/>
      <c r="C15" s="50" t="s">
        <v>17</v>
      </c>
      <c r="D15" s="46"/>
      <c r="E15" s="51" t="s">
        <v>18</v>
      </c>
      <c r="F15" s="52"/>
      <c r="G15" s="53"/>
    </row>
    <row r="16" spans="1:19" ht="15" customHeight="1">
      <c r="A16" s="44"/>
      <c r="B16" s="38"/>
      <c r="C16" s="54" t="s">
        <v>19</v>
      </c>
      <c r="D16" s="55"/>
      <c r="E16" s="56" t="s">
        <v>20</v>
      </c>
      <c r="F16" s="52"/>
      <c r="G16" s="53"/>
    </row>
    <row r="17" spans="1:7" ht="15" customHeight="1">
      <c r="A17" s="44"/>
      <c r="B17" s="38"/>
      <c r="C17" s="55"/>
      <c r="D17" s="55"/>
      <c r="E17" s="57"/>
      <c r="F17" s="58"/>
      <c r="G17" s="59"/>
    </row>
    <row r="18" spans="1:7" ht="15" customHeight="1">
      <c r="A18" s="60" t="s">
        <v>21</v>
      </c>
      <c r="B18" s="38"/>
      <c r="C18" s="61"/>
      <c r="D18" s="62"/>
      <c r="E18" s="62"/>
      <c r="F18" s="63" t="s">
        <v>22</v>
      </c>
      <c r="G18" s="64"/>
    </row>
    <row r="19" spans="1:7" ht="15" customHeight="1">
      <c r="A19" s="298" t="s">
        <v>23</v>
      </c>
      <c r="B19" s="299"/>
      <c r="C19" s="65"/>
      <c r="D19" s="62"/>
      <c r="E19" s="65"/>
      <c r="F19" s="66"/>
      <c r="G19" s="67"/>
    </row>
    <row r="20" spans="1:7" ht="15" customHeight="1">
      <c r="A20" s="298" t="s">
        <v>24</v>
      </c>
      <c r="B20" s="299"/>
      <c r="C20" s="65"/>
      <c r="D20" s="62"/>
      <c r="E20" s="65"/>
      <c r="F20" s="68"/>
      <c r="G20" s="69"/>
    </row>
    <row r="21" spans="1:7" ht="15" customHeight="1">
      <c r="A21" s="298" t="s">
        <v>25</v>
      </c>
      <c r="B21" s="299"/>
      <c r="C21" s="65"/>
      <c r="D21" s="62"/>
      <c r="E21" s="65"/>
      <c r="F21" s="68"/>
      <c r="G21" s="69"/>
    </row>
    <row r="22" spans="1:7" ht="15" customHeight="1">
      <c r="A22" s="298" t="s">
        <v>26</v>
      </c>
      <c r="B22" s="299"/>
      <c r="C22" s="65"/>
      <c r="D22" s="62"/>
      <c r="E22" s="65"/>
      <c r="F22" s="70"/>
      <c r="G22" s="71"/>
    </row>
    <row r="23" spans="1:7" ht="15" customHeight="1">
      <c r="A23" s="298" t="s">
        <v>27</v>
      </c>
      <c r="B23" s="300"/>
      <c r="C23" s="65"/>
      <c r="D23" s="62"/>
      <c r="E23" s="65"/>
      <c r="F23" s="72"/>
      <c r="G23" s="73"/>
    </row>
    <row r="24" spans="1:7" ht="15" customHeight="1">
      <c r="A24" s="298" t="s">
        <v>28</v>
      </c>
      <c r="B24" s="300"/>
      <c r="C24" s="65"/>
      <c r="D24" s="62"/>
      <c r="E24" s="65"/>
      <c r="F24" s="72"/>
      <c r="G24" s="73"/>
    </row>
    <row r="25" spans="1:7" ht="15" customHeight="1">
      <c r="A25" s="298" t="s">
        <v>29</v>
      </c>
      <c r="B25" s="300"/>
      <c r="C25" s="65"/>
      <c r="D25" s="62"/>
      <c r="E25" s="65"/>
      <c r="F25" s="72"/>
      <c r="G25" s="73"/>
    </row>
    <row r="26" spans="1:7" ht="15" customHeight="1">
      <c r="A26" s="74"/>
      <c r="B26" s="75"/>
      <c r="C26" s="76"/>
      <c r="D26" s="77"/>
      <c r="E26" s="76"/>
      <c r="F26" s="72"/>
      <c r="G26" s="73"/>
    </row>
    <row r="27" spans="1:7" ht="15" customHeight="1">
      <c r="A27" s="78"/>
      <c r="B27" s="79" t="s">
        <v>30</v>
      </c>
      <c r="C27" s="80">
        <f>SUM(C19:C25)</f>
        <v>0</v>
      </c>
      <c r="D27" s="81" t="s">
        <v>31</v>
      </c>
      <c r="E27" s="80">
        <f>SUM(E19:E25)</f>
        <v>0</v>
      </c>
      <c r="F27" s="82" t="s">
        <v>32</v>
      </c>
      <c r="G27" s="64"/>
    </row>
    <row r="28" spans="1:7" ht="15" customHeight="1">
      <c r="A28" s="78"/>
      <c r="B28" s="79" t="s">
        <v>33</v>
      </c>
      <c r="C28" s="83">
        <f>IF(E27=0, 0, (C27/E27))</f>
        <v>0</v>
      </c>
      <c r="D28" s="62"/>
      <c r="E28" s="62"/>
      <c r="F28" s="84" t="s">
        <v>34</v>
      </c>
      <c r="G28" s="64"/>
    </row>
    <row r="29" spans="1:7" ht="15" customHeight="1">
      <c r="A29" s="78"/>
      <c r="B29" s="79"/>
      <c r="C29" s="85"/>
      <c r="D29" s="62"/>
      <c r="E29" s="62"/>
      <c r="F29" s="84"/>
      <c r="G29" s="64"/>
    </row>
    <row r="30" spans="1:7" ht="15" customHeight="1">
      <c r="A30" s="78"/>
      <c r="B30" s="79"/>
      <c r="C30" s="85"/>
      <c r="D30" s="62"/>
      <c r="E30" s="62"/>
      <c r="F30" s="84"/>
      <c r="G30" s="64"/>
    </row>
    <row r="31" spans="1:7" ht="15" customHeight="1">
      <c r="A31" s="37"/>
      <c r="B31" s="38"/>
      <c r="C31" s="39" t="s">
        <v>12</v>
      </c>
      <c r="D31" s="40"/>
      <c r="E31" s="41"/>
      <c r="F31" s="42" t="s">
        <v>13</v>
      </c>
      <c r="G31" s="43"/>
    </row>
    <row r="32" spans="1:7" ht="15" customHeight="1">
      <c r="A32" s="44"/>
      <c r="B32" s="38"/>
      <c r="C32" s="45" t="s">
        <v>14</v>
      </c>
      <c r="D32" s="46"/>
      <c r="E32" s="47" t="s">
        <v>15</v>
      </c>
      <c r="F32" s="48" t="s">
        <v>16</v>
      </c>
      <c r="G32" s="49"/>
    </row>
    <row r="33" spans="1:7" ht="15" customHeight="1">
      <c r="A33" s="44"/>
      <c r="B33" s="38"/>
      <c r="C33" s="50" t="s">
        <v>17</v>
      </c>
      <c r="D33" s="46"/>
      <c r="E33" s="51" t="s">
        <v>18</v>
      </c>
      <c r="F33" s="52"/>
      <c r="G33" s="53"/>
    </row>
    <row r="34" spans="1:7">
      <c r="A34" s="44"/>
      <c r="B34" s="38"/>
      <c r="C34" s="54" t="s">
        <v>19</v>
      </c>
      <c r="D34" s="55"/>
      <c r="E34" s="56" t="s">
        <v>20</v>
      </c>
      <c r="F34" s="52"/>
      <c r="G34" s="53"/>
    </row>
    <row r="35" spans="1:7">
      <c r="A35" s="44"/>
      <c r="B35" s="38"/>
      <c r="C35" s="55"/>
      <c r="D35" s="55"/>
      <c r="E35" s="57"/>
      <c r="F35" s="58"/>
      <c r="G35" s="59"/>
    </row>
    <row r="36" spans="1:7">
      <c r="A36" s="60" t="s">
        <v>35</v>
      </c>
      <c r="B36" s="38"/>
      <c r="C36" s="61"/>
      <c r="D36" s="62"/>
      <c r="E36" s="62"/>
      <c r="F36" s="63" t="s">
        <v>22</v>
      </c>
      <c r="G36" s="64"/>
    </row>
    <row r="37" spans="1:7" ht="15" customHeight="1">
      <c r="A37" s="279" t="s">
        <v>36</v>
      </c>
      <c r="B37" s="280"/>
      <c r="C37" s="65"/>
      <c r="D37" s="62"/>
      <c r="E37" s="65"/>
      <c r="F37" s="66"/>
      <c r="G37" s="67"/>
    </row>
    <row r="38" spans="1:7" ht="15" customHeight="1">
      <c r="A38" s="279" t="s">
        <v>37</v>
      </c>
      <c r="B38" s="280"/>
      <c r="C38" s="65"/>
      <c r="D38" s="62"/>
      <c r="E38" s="65"/>
      <c r="F38" s="87"/>
      <c r="G38" s="69"/>
    </row>
    <row r="39" spans="1:7" ht="15" customHeight="1">
      <c r="A39" s="279" t="s">
        <v>38</v>
      </c>
      <c r="B39" s="280"/>
      <c r="C39" s="65"/>
      <c r="D39" s="62"/>
      <c r="E39" s="65"/>
      <c r="F39" s="70"/>
      <c r="G39" s="71"/>
    </row>
    <row r="40" spans="1:7" ht="15" customHeight="1">
      <c r="A40" s="78"/>
      <c r="B40" s="79" t="s">
        <v>30</v>
      </c>
      <c r="C40" s="80">
        <f>SUM(C37:C39)</f>
        <v>0</v>
      </c>
      <c r="D40" s="81" t="s">
        <v>31</v>
      </c>
      <c r="E40" s="80">
        <f>SUM(E37:E39)</f>
        <v>0</v>
      </c>
      <c r="F40" s="82" t="s">
        <v>39</v>
      </c>
      <c r="G40" s="64"/>
    </row>
    <row r="41" spans="1:7" ht="15" customHeight="1">
      <c r="A41" s="78"/>
      <c r="B41" s="79" t="s">
        <v>33</v>
      </c>
      <c r="C41" s="83">
        <f>IF(E40=0, 0, (C40/E40))</f>
        <v>0</v>
      </c>
      <c r="D41" s="62"/>
      <c r="E41" s="62"/>
      <c r="F41" s="84" t="s">
        <v>34</v>
      </c>
      <c r="G41" s="64"/>
    </row>
    <row r="42" spans="1:7" ht="15" customHeight="1">
      <c r="A42" s="78"/>
      <c r="B42" s="79"/>
      <c r="C42" s="88"/>
      <c r="D42" s="62"/>
      <c r="E42" s="62"/>
      <c r="F42" s="84"/>
      <c r="G42" s="64"/>
    </row>
    <row r="43" spans="1:7" ht="15" customHeight="1">
      <c r="A43" s="60" t="s">
        <v>40</v>
      </c>
      <c r="B43" s="38"/>
      <c r="C43" s="61"/>
      <c r="D43" s="62"/>
      <c r="E43" s="62"/>
      <c r="F43" s="63" t="s">
        <v>22</v>
      </c>
      <c r="G43" s="64"/>
    </row>
    <row r="44" spans="1:7" ht="15" customHeight="1">
      <c r="A44" s="89" t="s">
        <v>41</v>
      </c>
      <c r="B44" s="301"/>
      <c r="C44" s="65"/>
      <c r="D44" s="62"/>
      <c r="E44" s="65"/>
      <c r="F44" s="66"/>
      <c r="G44" s="67"/>
    </row>
    <row r="45" spans="1:7" ht="15" customHeight="1">
      <c r="A45" s="89" t="s">
        <v>42</v>
      </c>
      <c r="B45" s="301"/>
      <c r="C45" s="65"/>
      <c r="D45" s="62"/>
      <c r="E45" s="65"/>
      <c r="F45" s="68"/>
      <c r="G45" s="69"/>
    </row>
    <row r="46" spans="1:7" ht="15" customHeight="1">
      <c r="A46" s="89" t="s">
        <v>43</v>
      </c>
      <c r="B46" s="301"/>
      <c r="C46" s="65"/>
      <c r="D46" s="62"/>
      <c r="E46" s="65"/>
      <c r="F46" s="68"/>
      <c r="G46" s="69"/>
    </row>
    <row r="47" spans="1:7" ht="15" customHeight="1">
      <c r="A47" s="89" t="s">
        <v>44</v>
      </c>
      <c r="B47" s="301"/>
      <c r="C47" s="65"/>
      <c r="D47" s="62"/>
      <c r="E47" s="65"/>
      <c r="F47" s="70"/>
      <c r="G47" s="71"/>
    </row>
    <row r="48" spans="1:7" ht="15" customHeight="1">
      <c r="A48" s="74"/>
      <c r="B48" s="75"/>
      <c r="C48" s="76"/>
      <c r="D48" s="77"/>
      <c r="E48" s="76"/>
      <c r="F48" s="72"/>
      <c r="G48" s="73"/>
    </row>
    <row r="49" spans="1:7" ht="15" customHeight="1">
      <c r="A49" s="78"/>
      <c r="B49" s="79" t="s">
        <v>30</v>
      </c>
      <c r="C49" s="80">
        <f>SUM(C44:C47)</f>
        <v>0</v>
      </c>
      <c r="D49" s="81" t="s">
        <v>31</v>
      </c>
      <c r="E49" s="80">
        <f>SUM(E44:E47)</f>
        <v>0</v>
      </c>
      <c r="F49" s="82" t="s">
        <v>45</v>
      </c>
      <c r="G49" s="64"/>
    </row>
    <row r="50" spans="1:7" ht="15" customHeight="1">
      <c r="A50" s="78"/>
      <c r="B50" s="79" t="s">
        <v>33</v>
      </c>
      <c r="C50" s="83">
        <f>IF(E49=0, 0, (C49/E49))</f>
        <v>0</v>
      </c>
      <c r="D50" s="62"/>
      <c r="E50" s="62"/>
      <c r="F50" s="84" t="s">
        <v>34</v>
      </c>
      <c r="G50" s="64"/>
    </row>
    <row r="51" spans="1:7" ht="15" customHeight="1">
      <c r="A51" s="78"/>
      <c r="B51" s="79"/>
      <c r="C51" s="88"/>
      <c r="D51" s="62"/>
      <c r="E51" s="62"/>
      <c r="F51" s="84"/>
      <c r="G51" s="64"/>
    </row>
    <row r="52" spans="1:7" ht="15" customHeight="1">
      <c r="A52" s="60" t="s">
        <v>46</v>
      </c>
      <c r="B52" s="38"/>
      <c r="C52" s="61"/>
      <c r="D52" s="62"/>
      <c r="E52" s="62"/>
      <c r="F52" s="63" t="s">
        <v>22</v>
      </c>
      <c r="G52" s="64"/>
    </row>
    <row r="53" spans="1:7" ht="15" customHeight="1">
      <c r="A53" s="89" t="s">
        <v>47</v>
      </c>
      <c r="B53" s="301"/>
      <c r="C53" s="65"/>
      <c r="D53" s="62"/>
      <c r="E53" s="65"/>
      <c r="F53" s="66"/>
      <c r="G53" s="67"/>
    </row>
    <row r="54" spans="1:7" ht="15" customHeight="1">
      <c r="A54" s="89" t="s">
        <v>48</v>
      </c>
      <c r="B54" s="301"/>
      <c r="C54" s="65"/>
      <c r="D54" s="62"/>
      <c r="E54" s="65"/>
      <c r="F54" s="87"/>
      <c r="G54" s="69"/>
    </row>
    <row r="55" spans="1:7" ht="15" customHeight="1">
      <c r="A55" s="89" t="s">
        <v>49</v>
      </c>
      <c r="B55" s="301"/>
      <c r="C55" s="65"/>
      <c r="D55" s="62"/>
      <c r="E55" s="65"/>
      <c r="F55" s="87"/>
      <c r="G55" s="69"/>
    </row>
    <row r="56" spans="1:7" ht="15" customHeight="1">
      <c r="A56" s="89" t="s">
        <v>50</v>
      </c>
      <c r="B56" s="301"/>
      <c r="C56" s="65"/>
      <c r="D56" s="62"/>
      <c r="E56" s="65"/>
      <c r="F56" s="70"/>
      <c r="G56" s="71"/>
    </row>
    <row r="57" spans="1:7" ht="15" customHeight="1">
      <c r="A57" s="74"/>
      <c r="B57" s="75"/>
      <c r="C57" s="76"/>
      <c r="D57" s="77"/>
      <c r="E57" s="76"/>
      <c r="F57" s="72"/>
      <c r="G57" s="73"/>
    </row>
    <row r="58" spans="1:7" ht="15" customHeight="1">
      <c r="A58" s="78"/>
      <c r="B58" s="79" t="s">
        <v>30</v>
      </c>
      <c r="C58" s="80">
        <f>SUM(C53:C56)</f>
        <v>0</v>
      </c>
      <c r="D58" s="81" t="s">
        <v>31</v>
      </c>
      <c r="E58" s="80">
        <f>SUM(E53:E56)</f>
        <v>0</v>
      </c>
      <c r="F58" s="82" t="s">
        <v>32</v>
      </c>
      <c r="G58" s="64"/>
    </row>
    <row r="59" spans="1:7" ht="15" customHeight="1">
      <c r="A59" s="78"/>
      <c r="B59" s="79" t="s">
        <v>33</v>
      </c>
      <c r="C59" s="83">
        <f>IF(E58=0, 0, (C58/E58))</f>
        <v>0</v>
      </c>
      <c r="D59" s="62"/>
      <c r="E59" s="62"/>
      <c r="F59" s="84" t="s">
        <v>34</v>
      </c>
      <c r="G59" s="64"/>
    </row>
    <row r="60" spans="1:7" ht="15" customHeight="1">
      <c r="A60" s="78"/>
      <c r="B60" s="79"/>
      <c r="C60" s="85"/>
      <c r="D60" s="62"/>
      <c r="E60" s="62"/>
      <c r="F60" s="84"/>
      <c r="G60" s="64"/>
    </row>
    <row r="61" spans="1:7" ht="15" customHeight="1">
      <c r="A61" s="60" t="s">
        <v>51</v>
      </c>
      <c r="B61" s="38"/>
      <c r="C61" s="61"/>
      <c r="D61" s="62"/>
      <c r="E61" s="62"/>
      <c r="F61" s="90" t="s">
        <v>22</v>
      </c>
      <c r="G61" s="91"/>
    </row>
    <row r="62" spans="1:7" ht="15" customHeight="1">
      <c r="A62" s="89" t="s">
        <v>52</v>
      </c>
      <c r="B62" s="301"/>
      <c r="C62" s="65"/>
      <c r="D62" s="62"/>
      <c r="E62" s="92"/>
      <c r="F62" s="66"/>
      <c r="G62" s="93"/>
    </row>
    <row r="63" spans="1:7" ht="15" customHeight="1">
      <c r="A63" s="89" t="s">
        <v>53</v>
      </c>
      <c r="B63" s="301"/>
      <c r="C63" s="65"/>
      <c r="D63" s="62"/>
      <c r="E63" s="92"/>
      <c r="F63" s="68"/>
      <c r="G63" s="94"/>
    </row>
    <row r="64" spans="1:7" ht="15" customHeight="1">
      <c r="A64" s="89" t="s">
        <v>54</v>
      </c>
      <c r="B64" s="301"/>
      <c r="C64" s="95"/>
      <c r="D64" s="62"/>
      <c r="E64" s="96"/>
      <c r="F64" s="68"/>
      <c r="G64" s="94"/>
    </row>
    <row r="65" spans="1:7" ht="15" customHeight="1">
      <c r="A65" s="89" t="s">
        <v>55</v>
      </c>
      <c r="B65" s="301"/>
      <c r="C65" s="95"/>
      <c r="D65" s="62"/>
      <c r="E65" s="96"/>
      <c r="F65" s="68"/>
      <c r="G65" s="94"/>
    </row>
    <row r="66" spans="1:7" ht="15" customHeight="1">
      <c r="A66" s="74"/>
      <c r="B66" s="75"/>
      <c r="C66" s="76"/>
      <c r="D66" s="77"/>
      <c r="E66" s="76"/>
      <c r="F66" s="72"/>
      <c r="G66" s="73"/>
    </row>
    <row r="67" spans="1:7" ht="15" customHeight="1">
      <c r="A67" s="74"/>
      <c r="B67" s="79" t="s">
        <v>30</v>
      </c>
      <c r="C67" s="80">
        <f>SUM(C62:C65)</f>
        <v>0</v>
      </c>
      <c r="D67" s="81" t="s">
        <v>31</v>
      </c>
      <c r="E67" s="80">
        <f>SUM(E62:E65)</f>
        <v>0</v>
      </c>
      <c r="F67" s="82" t="s">
        <v>56</v>
      </c>
      <c r="G67" s="64"/>
    </row>
    <row r="68" spans="1:7" ht="15" customHeight="1">
      <c r="A68" s="78"/>
      <c r="B68" s="79" t="s">
        <v>33</v>
      </c>
      <c r="C68" s="83">
        <f>IF(E67=0, 0, (C67/E67))</f>
        <v>0</v>
      </c>
      <c r="D68" s="62"/>
      <c r="E68" s="62"/>
      <c r="F68" s="84" t="s">
        <v>34</v>
      </c>
      <c r="G68" s="64"/>
    </row>
    <row r="69" spans="1:7" ht="15" customHeight="1">
      <c r="A69" s="74"/>
      <c r="B69" s="38"/>
      <c r="C69" s="85"/>
      <c r="D69" s="62"/>
      <c r="E69" s="62"/>
      <c r="F69" s="38"/>
      <c r="G69" s="64"/>
    </row>
    <row r="70" spans="1:7" ht="15" customHeight="1">
      <c r="A70" s="60" t="s">
        <v>57</v>
      </c>
      <c r="B70" s="38"/>
      <c r="C70" s="61"/>
      <c r="D70" s="62"/>
      <c r="E70" s="62"/>
      <c r="F70" s="63" t="s">
        <v>22</v>
      </c>
      <c r="G70" s="64"/>
    </row>
    <row r="71" spans="1:7" ht="15" customHeight="1">
      <c r="A71" s="97" t="s">
        <v>58</v>
      </c>
      <c r="B71" s="301"/>
      <c r="C71" s="65"/>
      <c r="D71" s="62"/>
      <c r="E71" s="65"/>
      <c r="F71" s="66"/>
      <c r="G71" s="67"/>
    </row>
    <row r="72" spans="1:7" ht="15" customHeight="1">
      <c r="A72" s="97" t="s">
        <v>59</v>
      </c>
      <c r="B72" s="301"/>
      <c r="C72" s="65"/>
      <c r="D72" s="62"/>
      <c r="E72" s="65"/>
      <c r="F72" s="87"/>
      <c r="G72" s="69"/>
    </row>
    <row r="73" spans="1:7" ht="15" customHeight="1">
      <c r="A73" s="97" t="s">
        <v>60</v>
      </c>
      <c r="B73" s="301"/>
      <c r="C73" s="65"/>
      <c r="D73" s="62"/>
      <c r="E73" s="65"/>
      <c r="F73" s="87"/>
      <c r="G73" s="69"/>
    </row>
    <row r="74" spans="1:7" ht="15" customHeight="1">
      <c r="A74" s="97" t="s">
        <v>61</v>
      </c>
      <c r="B74" s="301"/>
      <c r="C74" s="95"/>
      <c r="D74" s="62"/>
      <c r="E74" s="95"/>
      <c r="F74" s="70"/>
      <c r="G74" s="71"/>
    </row>
    <row r="75" spans="1:7" ht="15" customHeight="1">
      <c r="A75" s="74"/>
      <c r="B75" s="75"/>
      <c r="C75" s="76"/>
      <c r="D75" s="77"/>
      <c r="E75" s="76"/>
      <c r="F75" s="72"/>
      <c r="G75" s="73"/>
    </row>
    <row r="76" spans="1:7" ht="15" customHeight="1">
      <c r="A76" s="78"/>
      <c r="B76" s="79" t="s">
        <v>30</v>
      </c>
      <c r="C76" s="80">
        <f>SUM(C71:C74)</f>
        <v>0</v>
      </c>
      <c r="D76" s="81" t="s">
        <v>31</v>
      </c>
      <c r="E76" s="80">
        <f>SUM(E71:E74)</f>
        <v>0</v>
      </c>
      <c r="F76" s="82" t="s">
        <v>32</v>
      </c>
      <c r="G76" s="64"/>
    </row>
    <row r="77" spans="1:7" ht="15" customHeight="1">
      <c r="A77" s="78"/>
      <c r="B77" s="79" t="s">
        <v>33</v>
      </c>
      <c r="C77" s="83">
        <f>IF(E76=0, 0, (C76/E76))</f>
        <v>0</v>
      </c>
      <c r="D77" s="62"/>
      <c r="E77" s="62"/>
      <c r="F77" s="84" t="s">
        <v>34</v>
      </c>
      <c r="G77" s="64"/>
    </row>
    <row r="78" spans="1:7" ht="15" customHeight="1">
      <c r="A78" s="98" t="s">
        <v>62</v>
      </c>
      <c r="B78" s="99"/>
      <c r="C78" s="100"/>
      <c r="D78" s="100"/>
      <c r="E78" s="101"/>
      <c r="F78" s="99"/>
      <c r="G78" s="102"/>
    </row>
    <row r="79" spans="1:7" ht="15" customHeight="1">
      <c r="A79" s="37"/>
      <c r="B79" s="38"/>
      <c r="C79" s="61"/>
      <c r="D79" s="61"/>
      <c r="E79" s="62"/>
      <c r="F79" s="38"/>
      <c r="G79" s="64"/>
    </row>
    <row r="80" spans="1:7" ht="15" customHeight="1">
      <c r="A80" s="103"/>
      <c r="B80" s="38"/>
      <c r="C80" s="104" t="s">
        <v>63</v>
      </c>
      <c r="D80" s="105"/>
      <c r="E80" s="106" t="s">
        <v>64</v>
      </c>
      <c r="F80" s="105"/>
      <c r="G80" s="64"/>
    </row>
    <row r="81" spans="1:7" ht="15" customHeight="1">
      <c r="A81" s="281" t="s">
        <v>65</v>
      </c>
      <c r="B81" s="282"/>
      <c r="C81" s="104" t="s">
        <v>66</v>
      </c>
      <c r="D81" s="105"/>
      <c r="E81" s="109" t="s">
        <v>67</v>
      </c>
      <c r="F81" s="110"/>
      <c r="G81" s="64"/>
    </row>
    <row r="82" spans="1:7" ht="15" customHeight="1">
      <c r="A82" s="111" t="str">
        <f>A18</f>
        <v>Building Enivronment/Indoor Air Quality</v>
      </c>
      <c r="B82" s="90"/>
      <c r="C82" s="112">
        <f>C28</f>
        <v>0</v>
      </c>
      <c r="D82" s="113"/>
      <c r="E82" s="114">
        <v>4</v>
      </c>
      <c r="F82" s="115"/>
      <c r="G82" s="116"/>
    </row>
    <row r="83" spans="1:7" ht="15" customHeight="1">
      <c r="A83" s="111" t="str">
        <f>A36</f>
        <v>Recycling</v>
      </c>
      <c r="B83" s="90"/>
      <c r="C83" s="112">
        <f>C41</f>
        <v>0</v>
      </c>
      <c r="D83" s="113"/>
      <c r="E83" s="114">
        <v>4</v>
      </c>
      <c r="F83" s="115"/>
      <c r="G83" s="116"/>
    </row>
    <row r="84" spans="1:7" ht="15" customHeight="1">
      <c r="A84" s="111" t="str">
        <f>A43</f>
        <v>Energy Conservation</v>
      </c>
      <c r="B84" s="90"/>
      <c r="C84" s="112">
        <f>C50</f>
        <v>0</v>
      </c>
      <c r="D84" s="113"/>
      <c r="E84" s="114">
        <v>4</v>
      </c>
      <c r="F84" s="115"/>
      <c r="G84" s="116"/>
    </row>
    <row r="85" spans="1:7" ht="15" customHeight="1">
      <c r="A85" s="111" t="str">
        <f>A52</f>
        <v>Water Conservation</v>
      </c>
      <c r="B85" s="90"/>
      <c r="C85" s="112">
        <f>C59</f>
        <v>0</v>
      </c>
      <c r="D85" s="113"/>
      <c r="E85" s="114">
        <v>4</v>
      </c>
      <c r="F85" s="115"/>
      <c r="G85" s="116"/>
    </row>
    <row r="86" spans="1:7" ht="15" customHeight="1">
      <c r="A86" s="111" t="str">
        <f>A61</f>
        <v xml:space="preserve">Interior Finish </v>
      </c>
      <c r="B86" s="90"/>
      <c r="C86" s="112">
        <f>C68</f>
        <v>0</v>
      </c>
      <c r="D86" s="113"/>
      <c r="E86" s="114">
        <v>4</v>
      </c>
      <c r="F86" s="115"/>
      <c r="G86" s="116"/>
    </row>
    <row r="87" spans="1:7" ht="15" customHeight="1">
      <c r="A87" s="111" t="str">
        <f>A70</f>
        <v>Occupant Communication/Education</v>
      </c>
      <c r="B87" s="90"/>
      <c r="C87" s="112">
        <f>C77</f>
        <v>0</v>
      </c>
      <c r="D87" s="113"/>
      <c r="E87" s="114">
        <v>4</v>
      </c>
      <c r="F87" s="115"/>
      <c r="G87" s="116"/>
    </row>
    <row r="88" spans="1:7" ht="15" customHeight="1">
      <c r="A88" s="117" t="s">
        <v>68</v>
      </c>
      <c r="B88" s="118"/>
      <c r="C88" s="119">
        <f>SUM(C82:C87)</f>
        <v>0</v>
      </c>
      <c r="D88" s="120"/>
      <c r="E88" s="119">
        <f>SUM(E82:F87)</f>
        <v>24</v>
      </c>
      <c r="F88" s="120">
        <f>SUM(F82:F87)</f>
        <v>0</v>
      </c>
      <c r="G88" s="116"/>
    </row>
    <row r="89" spans="1:7" ht="15" customHeight="1">
      <c r="A89" s="121"/>
      <c r="B89" s="122" t="s">
        <v>69</v>
      </c>
      <c r="C89" s="123"/>
      <c r="D89" s="124"/>
      <c r="E89" s="125"/>
      <c r="F89" s="125"/>
      <c r="G89" s="116"/>
    </row>
    <row r="90" spans="1:7" ht="15" customHeight="1">
      <c r="A90" s="121"/>
      <c r="B90" s="126" t="s">
        <v>70</v>
      </c>
      <c r="C90" s="127">
        <f>C88/E88*100%</f>
        <v>0</v>
      </c>
      <c r="D90" s="128"/>
      <c r="E90" s="125"/>
      <c r="F90" s="125"/>
      <c r="G90" s="116"/>
    </row>
    <row r="91" spans="1:7" ht="15" customHeight="1">
      <c r="A91" s="121"/>
      <c r="B91" s="129"/>
      <c r="C91" s="123"/>
      <c r="D91" s="124"/>
      <c r="E91" s="125"/>
      <c r="F91" s="125"/>
      <c r="G91" s="116"/>
    </row>
    <row r="92" spans="1:7" ht="15" customHeight="1">
      <c r="A92" s="283"/>
      <c r="B92" s="18"/>
      <c r="C92" s="284"/>
      <c r="D92" s="15"/>
      <c r="E92" s="15"/>
      <c r="F92" s="15"/>
      <c r="G92" s="16"/>
    </row>
    <row r="93" spans="1:7" ht="15" customHeight="1">
      <c r="A93" s="132" t="s">
        <v>71</v>
      </c>
      <c r="B93" s="133"/>
      <c r="C93" s="100"/>
      <c r="D93" s="100"/>
      <c r="E93" s="101"/>
      <c r="F93" s="99"/>
      <c r="G93" s="102"/>
    </row>
    <row r="94" spans="1:7" ht="15" customHeight="1">
      <c r="A94" s="134"/>
      <c r="B94" s="135"/>
      <c r="C94" s="135"/>
      <c r="D94" s="135"/>
      <c r="E94" s="135"/>
      <c r="F94" s="135"/>
      <c r="G94" s="136"/>
    </row>
    <row r="95" spans="1:7" ht="15" customHeight="1">
      <c r="A95" s="137"/>
      <c r="B95" s="18"/>
      <c r="C95" s="138"/>
      <c r="D95" s="138"/>
      <c r="E95" s="15"/>
      <c r="F95" s="18"/>
      <c r="G95" s="16"/>
    </row>
    <row r="96" spans="1:7" ht="15" customHeight="1">
      <c r="A96" s="137"/>
      <c r="B96" s="18"/>
      <c r="C96" s="138"/>
      <c r="D96" s="138"/>
      <c r="E96" s="15"/>
      <c r="F96" s="18"/>
      <c r="G96" s="16"/>
    </row>
    <row r="97" spans="1:7" ht="15" customHeight="1">
      <c r="A97" s="139" t="s">
        <v>72</v>
      </c>
      <c r="B97" s="140"/>
      <c r="C97" s="141"/>
      <c r="D97" s="141"/>
      <c r="E97" s="140"/>
      <c r="F97" s="140"/>
      <c r="G97" s="142"/>
    </row>
    <row r="98" spans="1:7" ht="15" customHeight="1">
      <c r="A98" s="143" t="s">
        <v>73</v>
      </c>
      <c r="B98" s="144"/>
      <c r="C98" s="144"/>
      <c r="D98" s="144"/>
      <c r="E98" s="144"/>
      <c r="F98" s="144"/>
      <c r="G98" s="142"/>
    </row>
    <row r="99" spans="1:7" ht="15" customHeight="1">
      <c r="A99" s="143"/>
      <c r="B99" s="144"/>
      <c r="C99" s="144"/>
      <c r="D99" s="144"/>
      <c r="E99" s="144"/>
      <c r="F99" s="144"/>
      <c r="G99" s="142"/>
    </row>
    <row r="100" spans="1:7" ht="15" customHeight="1">
      <c r="A100" s="145"/>
      <c r="B100" s="140"/>
      <c r="C100" s="141"/>
      <c r="D100" s="141"/>
      <c r="E100" s="140"/>
      <c r="F100" s="140"/>
      <c r="G100" s="142"/>
    </row>
    <row r="101" spans="1:7" ht="15" customHeight="1">
      <c r="A101" s="145" t="s">
        <v>74</v>
      </c>
      <c r="B101" s="140"/>
      <c r="C101" s="141"/>
      <c r="D101" s="141"/>
      <c r="E101" s="140"/>
      <c r="F101" s="140"/>
      <c r="G101" s="142"/>
    </row>
    <row r="102" spans="1:7" ht="15" customHeight="1">
      <c r="A102" s="145" t="s">
        <v>75</v>
      </c>
      <c r="B102" s="140"/>
      <c r="C102" s="141"/>
      <c r="D102" s="141"/>
      <c r="E102" s="140"/>
      <c r="F102" s="140"/>
      <c r="G102" s="142"/>
    </row>
    <row r="103" spans="1:7" ht="15" customHeight="1">
      <c r="A103" s="145" t="s">
        <v>76</v>
      </c>
      <c r="B103" s="140"/>
      <c r="C103" s="141"/>
      <c r="D103" s="141"/>
      <c r="E103" s="140"/>
      <c r="F103" s="140"/>
      <c r="G103" s="146" t="s">
        <v>77</v>
      </c>
    </row>
    <row r="104" spans="1:7" ht="15" customHeight="1">
      <c r="A104" s="147" t="s">
        <v>78</v>
      </c>
      <c r="B104" s="140"/>
      <c r="C104" s="141"/>
      <c r="D104" s="141"/>
      <c r="E104" s="140"/>
      <c r="F104" s="140"/>
      <c r="G104" s="142"/>
    </row>
    <row r="105" spans="1:7" ht="15" customHeight="1">
      <c r="A105" s="145" t="s">
        <v>79</v>
      </c>
      <c r="B105" s="140"/>
      <c r="C105" s="141"/>
      <c r="D105" s="141"/>
      <c r="E105" s="140"/>
      <c r="F105" s="140"/>
      <c r="G105" s="142"/>
    </row>
    <row r="106" spans="1:7" ht="15" customHeight="1">
      <c r="A106" s="145" t="s">
        <v>80</v>
      </c>
      <c r="B106" s="140"/>
      <c r="C106" s="141"/>
      <c r="D106" s="141"/>
      <c r="E106" s="140"/>
      <c r="F106" s="140"/>
      <c r="G106" s="142"/>
    </row>
    <row r="107" spans="1:7" ht="15" customHeight="1">
      <c r="A107" s="137"/>
      <c r="B107" s="148"/>
      <c r="C107" s="149"/>
      <c r="D107" s="149"/>
      <c r="E107" s="15"/>
      <c r="F107" s="148"/>
      <c r="G107" s="16"/>
    </row>
    <row r="108" spans="1:7" ht="15" customHeight="1">
      <c r="A108" s="12"/>
      <c r="B108" s="13" t="s">
        <v>81</v>
      </c>
      <c r="C108" s="150"/>
      <c r="D108" s="151"/>
      <c r="E108" s="151"/>
      <c r="F108" s="151"/>
      <c r="G108" s="16"/>
    </row>
    <row r="109" spans="1:7" ht="15" customHeight="1">
      <c r="A109" s="12"/>
      <c r="B109" s="13" t="s">
        <v>82</v>
      </c>
      <c r="C109" s="152"/>
      <c r="D109" s="153"/>
      <c r="E109" s="153"/>
      <c r="F109" s="153"/>
      <c r="G109" s="16"/>
    </row>
    <row r="110" spans="1:7" ht="15" customHeight="1">
      <c r="A110" s="12"/>
      <c r="B110" s="13" t="s">
        <v>83</v>
      </c>
      <c r="C110" s="150"/>
      <c r="D110" s="151"/>
      <c r="E110" s="151"/>
      <c r="F110" s="151"/>
      <c r="G110" s="16"/>
    </row>
    <row r="111" spans="1:7" ht="15" customHeight="1">
      <c r="A111" s="12"/>
      <c r="B111" s="13" t="s">
        <v>84</v>
      </c>
      <c r="C111" s="150"/>
      <c r="D111" s="151"/>
      <c r="E111" s="151"/>
      <c r="F111" s="151"/>
      <c r="G111" s="16"/>
    </row>
    <row r="112" spans="1:7" ht="15" customHeight="1">
      <c r="A112" s="154"/>
      <c r="B112" s="155" t="s">
        <v>85</v>
      </c>
      <c r="C112" s="156"/>
      <c r="D112" s="157"/>
      <c r="E112" s="157"/>
      <c r="F112" s="157"/>
      <c r="G112" s="158"/>
    </row>
    <row r="113" spans="1:7" ht="15" customHeight="1">
      <c r="A113" s="35"/>
      <c r="B113" s="35"/>
      <c r="C113" s="159"/>
      <c r="D113" s="159"/>
      <c r="E113" s="160"/>
      <c r="F113" s="35"/>
      <c r="G113" s="35"/>
    </row>
  </sheetData>
  <mergeCells count="71">
    <mergeCell ref="A98:F99"/>
    <mergeCell ref="A12:G12"/>
    <mergeCell ref="C13:E13"/>
    <mergeCell ref="F13:G13"/>
    <mergeCell ref="F14:G16"/>
    <mergeCell ref="C31:E31"/>
    <mergeCell ref="F31:G31"/>
    <mergeCell ref="F32:G34"/>
    <mergeCell ref="A37:B37"/>
    <mergeCell ref="A38:B38"/>
    <mergeCell ref="A39:B39"/>
    <mergeCell ref="A81:B81"/>
    <mergeCell ref="F19:G22"/>
    <mergeCell ref="A20:B20"/>
    <mergeCell ref="A21:B21"/>
    <mergeCell ref="A22:B22"/>
    <mergeCell ref="B4:E4"/>
    <mergeCell ref="B5:E5"/>
    <mergeCell ref="B6:E6"/>
    <mergeCell ref="B7:E7"/>
    <mergeCell ref="A19:B19"/>
    <mergeCell ref="A10:G10"/>
    <mergeCell ref="A23:B23"/>
    <mergeCell ref="A24:B24"/>
    <mergeCell ref="A25:B25"/>
    <mergeCell ref="F37:G39"/>
    <mergeCell ref="A44:B44"/>
    <mergeCell ref="F44:G47"/>
    <mergeCell ref="A45:B45"/>
    <mergeCell ref="A46:B46"/>
    <mergeCell ref="A47:B47"/>
    <mergeCell ref="A54:B54"/>
    <mergeCell ref="A55:B55"/>
    <mergeCell ref="A56:B56"/>
    <mergeCell ref="A71:B71"/>
    <mergeCell ref="F71:G74"/>
    <mergeCell ref="A72:B72"/>
    <mergeCell ref="A73:B73"/>
    <mergeCell ref="A62:B62"/>
    <mergeCell ref="F62:G65"/>
    <mergeCell ref="A63:B63"/>
    <mergeCell ref="C112:F112"/>
    <mergeCell ref="C83:D83"/>
    <mergeCell ref="E83:F83"/>
    <mergeCell ref="A94:G94"/>
    <mergeCell ref="C84:D84"/>
    <mergeCell ref="E84:F84"/>
    <mergeCell ref="C85:D85"/>
    <mergeCell ref="E85:F85"/>
    <mergeCell ref="C86:D86"/>
    <mergeCell ref="E86:F86"/>
    <mergeCell ref="C87:D87"/>
    <mergeCell ref="E87:F87"/>
    <mergeCell ref="C88:D88"/>
    <mergeCell ref="E88:F88"/>
    <mergeCell ref="C90:D90"/>
    <mergeCell ref="A1:G1"/>
    <mergeCell ref="C108:F108"/>
    <mergeCell ref="C110:F110"/>
    <mergeCell ref="C111:F111"/>
    <mergeCell ref="A74:B74"/>
    <mergeCell ref="C81:D81"/>
    <mergeCell ref="E81:F81"/>
    <mergeCell ref="C82:D82"/>
    <mergeCell ref="E82:F82"/>
    <mergeCell ref="C80:D80"/>
    <mergeCell ref="E80:F80"/>
    <mergeCell ref="A64:B64"/>
    <mergeCell ref="A65:B65"/>
    <mergeCell ref="A53:B53"/>
    <mergeCell ref="F53:G5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C41B2-7AC6-4425-A5BD-2975B39185A8}">
  <dimension ref="A1:S154"/>
  <sheetViews>
    <sheetView zoomScaleNormal="100" workbookViewId="0">
      <selection activeCell="P8" sqref="P8"/>
    </sheetView>
  </sheetViews>
  <sheetFormatPr defaultRowHeight="15" customHeight="1"/>
  <cols>
    <col min="1" max="2" width="28.7109375" style="4" customWidth="1"/>
    <col min="3" max="3" width="10.7109375" style="4" customWidth="1"/>
    <col min="4" max="4" width="3.7109375" style="4" customWidth="1"/>
    <col min="5" max="5" width="10.7109375" style="4" customWidth="1"/>
    <col min="6" max="7" width="28.7109375" style="4" customWidth="1"/>
    <col min="8" max="16384" width="9.140625" style="4"/>
  </cols>
  <sheetData>
    <row r="1" spans="1:19" ht="60" customHeight="1">
      <c r="A1" s="268" t="s">
        <v>86</v>
      </c>
      <c r="B1" s="269"/>
      <c r="C1" s="269"/>
      <c r="D1" s="269"/>
      <c r="E1" s="269"/>
      <c r="F1" s="269"/>
      <c r="G1" s="270"/>
      <c r="K1" s="5"/>
    </row>
    <row r="2" spans="1:19" ht="15" customHeight="1">
      <c r="A2" s="6"/>
      <c r="B2" s="7"/>
      <c r="C2" s="8"/>
      <c r="D2" s="9"/>
      <c r="E2" s="10"/>
      <c r="F2" s="10"/>
      <c r="G2" s="11"/>
    </row>
    <row r="3" spans="1:19" ht="15" customHeight="1">
      <c r="A3" s="12"/>
      <c r="B3" s="13"/>
      <c r="C3" s="14"/>
      <c r="D3" s="14"/>
      <c r="E3" s="15"/>
      <c r="F3" s="13"/>
      <c r="G3" s="16"/>
    </row>
    <row r="4" spans="1:19" ht="15" customHeight="1">
      <c r="A4" s="273" t="s">
        <v>1</v>
      </c>
      <c r="B4" s="272" t="s">
        <v>87</v>
      </c>
      <c r="C4" s="272"/>
      <c r="D4" s="272"/>
      <c r="E4" s="272"/>
      <c r="F4" s="274" t="s">
        <v>3</v>
      </c>
      <c r="G4" s="275"/>
    </row>
    <row r="5" spans="1:19" ht="15" customHeight="1">
      <c r="A5" s="273" t="s">
        <v>4</v>
      </c>
      <c r="B5" s="276"/>
      <c r="C5" s="276"/>
      <c r="D5" s="276"/>
      <c r="E5" s="276"/>
      <c r="F5" s="274" t="s">
        <v>5</v>
      </c>
      <c r="G5" s="277"/>
    </row>
    <row r="6" spans="1:19" ht="15" customHeight="1">
      <c r="A6" s="273" t="s">
        <v>6</v>
      </c>
      <c r="B6" s="276"/>
      <c r="C6" s="276"/>
      <c r="D6" s="276"/>
      <c r="E6" s="276"/>
      <c r="F6" s="274" t="s">
        <v>7</v>
      </c>
      <c r="G6" s="278"/>
    </row>
    <row r="7" spans="1:19" ht="15" customHeight="1">
      <c r="A7" s="273" t="s">
        <v>8</v>
      </c>
      <c r="B7" s="276"/>
      <c r="C7" s="276"/>
      <c r="D7" s="276"/>
      <c r="E7" s="276"/>
      <c r="F7" s="274" t="s">
        <v>9</v>
      </c>
      <c r="G7" s="278"/>
    </row>
    <row r="8" spans="1:19" ht="15" customHeight="1">
      <c r="A8" s="17"/>
      <c r="B8" s="18"/>
      <c r="C8" s="14"/>
      <c r="D8" s="14"/>
      <c r="E8" s="13"/>
      <c r="F8" s="19"/>
      <c r="G8" s="16"/>
    </row>
    <row r="9" spans="1:19" ht="15" customHeight="1">
      <c r="A9" s="20"/>
      <c r="B9" s="21"/>
      <c r="C9" s="22"/>
      <c r="D9" s="22"/>
      <c r="E9" s="23"/>
      <c r="F9" s="21"/>
      <c r="G9" s="24"/>
    </row>
    <row r="10" spans="1:19" ht="120" customHeight="1">
      <c r="A10" s="25" t="s">
        <v>88</v>
      </c>
      <c r="B10" s="26"/>
      <c r="C10" s="26"/>
      <c r="D10" s="26"/>
      <c r="E10" s="26"/>
      <c r="F10" s="26"/>
      <c r="G10" s="27"/>
      <c r="H10" s="28"/>
      <c r="I10" s="28"/>
      <c r="J10" s="28"/>
      <c r="K10" s="29"/>
    </row>
    <row r="11" spans="1:19" ht="15" customHeight="1">
      <c r="A11" s="30"/>
      <c r="B11" s="31"/>
      <c r="C11" s="31"/>
      <c r="D11" s="31"/>
      <c r="E11" s="31"/>
      <c r="F11" s="31"/>
      <c r="G11" s="16"/>
    </row>
    <row r="12" spans="1:19" ht="15" customHeight="1">
      <c r="A12" s="32" t="s">
        <v>11</v>
      </c>
      <c r="B12" s="33"/>
      <c r="C12" s="33"/>
      <c r="D12" s="33"/>
      <c r="E12" s="33"/>
      <c r="F12" s="33"/>
      <c r="G12" s="34"/>
      <c r="H12" s="35"/>
      <c r="I12" s="35"/>
      <c r="J12" s="35"/>
      <c r="K12" s="164"/>
      <c r="L12" s="35"/>
      <c r="M12" s="35"/>
      <c r="N12" s="35"/>
      <c r="O12" s="35"/>
      <c r="P12" s="35"/>
      <c r="Q12" s="35"/>
      <c r="R12" s="35"/>
      <c r="S12" s="35"/>
    </row>
    <row r="13" spans="1:19" ht="15" customHeight="1">
      <c r="A13" s="37"/>
      <c r="B13" s="38"/>
      <c r="C13" s="39" t="s">
        <v>12</v>
      </c>
      <c r="D13" s="40"/>
      <c r="E13" s="41"/>
      <c r="F13" s="42" t="s">
        <v>13</v>
      </c>
      <c r="G13" s="43"/>
    </row>
    <row r="14" spans="1:19" ht="15" customHeight="1">
      <c r="A14" s="44"/>
      <c r="B14" s="38"/>
      <c r="C14" s="45" t="s">
        <v>14</v>
      </c>
      <c r="D14" s="46"/>
      <c r="E14" s="47" t="s">
        <v>15</v>
      </c>
      <c r="F14" s="48" t="s">
        <v>16</v>
      </c>
      <c r="G14" s="49"/>
    </row>
    <row r="15" spans="1:19" ht="15" customHeight="1">
      <c r="A15" s="44"/>
      <c r="B15" s="38"/>
      <c r="C15" s="50" t="s">
        <v>17</v>
      </c>
      <c r="D15" s="46"/>
      <c r="E15" s="51" t="s">
        <v>18</v>
      </c>
      <c r="F15" s="52"/>
      <c r="G15" s="53"/>
    </row>
    <row r="16" spans="1:19" ht="15" customHeight="1">
      <c r="A16" s="44"/>
      <c r="B16" s="38"/>
      <c r="C16" s="54" t="s">
        <v>19</v>
      </c>
      <c r="D16" s="55"/>
      <c r="E16" s="56" t="s">
        <v>20</v>
      </c>
      <c r="F16" s="52"/>
      <c r="G16" s="53"/>
    </row>
    <row r="17" spans="1:7" ht="15" customHeight="1">
      <c r="A17" s="44"/>
      <c r="B17" s="38"/>
      <c r="C17" s="55"/>
      <c r="D17" s="55"/>
      <c r="E17" s="57"/>
      <c r="F17" s="58"/>
      <c r="G17" s="59"/>
    </row>
    <row r="18" spans="1:7" ht="15" customHeight="1">
      <c r="A18" s="220" t="s">
        <v>89</v>
      </c>
      <c r="B18" s="38"/>
      <c r="C18" s="61"/>
      <c r="D18" s="62"/>
      <c r="E18" s="62"/>
      <c r="F18" s="63" t="s">
        <v>22</v>
      </c>
      <c r="G18" s="64"/>
    </row>
    <row r="19" spans="1:7" ht="15" customHeight="1">
      <c r="A19" s="97" t="s">
        <v>90</v>
      </c>
      <c r="B19" s="301"/>
      <c r="C19" s="65"/>
      <c r="D19" s="62"/>
      <c r="E19" s="92"/>
      <c r="F19" s="66"/>
      <c r="G19" s="67"/>
    </row>
    <row r="20" spans="1:7" ht="30" customHeight="1">
      <c r="A20" s="89" t="s">
        <v>91</v>
      </c>
      <c r="B20" s="301"/>
      <c r="C20" s="65"/>
      <c r="D20" s="62"/>
      <c r="E20" s="92"/>
      <c r="F20" s="87"/>
      <c r="G20" s="69"/>
    </row>
    <row r="21" spans="1:7" ht="15" customHeight="1">
      <c r="A21" s="97" t="s">
        <v>92</v>
      </c>
      <c r="B21" s="301"/>
      <c r="C21" s="65"/>
      <c r="D21" s="62"/>
      <c r="E21" s="92"/>
      <c r="F21" s="87"/>
      <c r="G21" s="69"/>
    </row>
    <row r="22" spans="1:7" ht="15" customHeight="1">
      <c r="A22" s="97" t="s">
        <v>93</v>
      </c>
      <c r="B22" s="301"/>
      <c r="C22" s="65" t="s">
        <v>94</v>
      </c>
      <c r="D22" s="62"/>
      <c r="E22" s="92"/>
      <c r="F22" s="70"/>
      <c r="G22" s="71"/>
    </row>
    <row r="23" spans="1:7" ht="15" customHeight="1">
      <c r="A23" s="187"/>
      <c r="B23" s="188"/>
      <c r="C23" s="189"/>
      <c r="D23" s="62"/>
      <c r="E23" s="189"/>
      <c r="F23" s="252"/>
      <c r="G23" s="73"/>
    </row>
    <row r="24" spans="1:7" ht="15" customHeight="1">
      <c r="A24" s="78"/>
      <c r="B24" s="79" t="s">
        <v>30</v>
      </c>
      <c r="C24" s="80">
        <f>SUM(C19:C22)</f>
        <v>0</v>
      </c>
      <c r="D24" s="81" t="s">
        <v>31</v>
      </c>
      <c r="E24" s="80">
        <f>SUM(E19:E22)</f>
        <v>0</v>
      </c>
      <c r="F24" s="82" t="s">
        <v>32</v>
      </c>
      <c r="G24" s="64"/>
    </row>
    <row r="25" spans="1:7" ht="15" customHeight="1">
      <c r="A25" s="78"/>
      <c r="B25" s="79" t="s">
        <v>33</v>
      </c>
      <c r="C25" s="83">
        <f>IF(E24=0, 0, (C24/E24))</f>
        <v>0</v>
      </c>
      <c r="D25" s="62"/>
      <c r="E25" s="62"/>
      <c r="F25" s="84" t="s">
        <v>34</v>
      </c>
      <c r="G25" s="64"/>
    </row>
    <row r="26" spans="1:7" ht="15" customHeight="1">
      <c r="A26" s="78"/>
      <c r="B26" s="79"/>
      <c r="C26" s="88"/>
      <c r="D26" s="62"/>
      <c r="E26" s="62"/>
      <c r="F26" s="84"/>
      <c r="G26" s="64"/>
    </row>
    <row r="27" spans="1:7" ht="15" customHeight="1">
      <c r="A27" s="231" t="s">
        <v>95</v>
      </c>
      <c r="B27" s="302"/>
      <c r="C27" s="61"/>
      <c r="D27" s="62"/>
      <c r="E27" s="62"/>
      <c r="F27" s="63" t="s">
        <v>22</v>
      </c>
      <c r="G27" s="64"/>
    </row>
    <row r="28" spans="1:7" ht="15" customHeight="1">
      <c r="A28" s="89" t="s">
        <v>96</v>
      </c>
      <c r="B28" s="301"/>
      <c r="C28" s="65"/>
      <c r="D28" s="62"/>
      <c r="E28" s="92"/>
      <c r="F28" s="66"/>
      <c r="G28" s="67"/>
    </row>
    <row r="29" spans="1:7" ht="15" customHeight="1">
      <c r="A29" s="187"/>
      <c r="B29" s="188"/>
      <c r="C29" s="189"/>
      <c r="D29" s="62"/>
      <c r="E29" s="189"/>
      <c r="F29" s="252"/>
      <c r="G29" s="73"/>
    </row>
    <row r="30" spans="1:7" ht="15" customHeight="1">
      <c r="A30" s="78"/>
      <c r="B30" s="79" t="s">
        <v>30</v>
      </c>
      <c r="C30" s="80">
        <f>SUM(C28:C28)</f>
        <v>0</v>
      </c>
      <c r="D30" s="81" t="s">
        <v>31</v>
      </c>
      <c r="E30" s="80">
        <f>SUM(E28:E28)</f>
        <v>0</v>
      </c>
      <c r="F30" s="82" t="s">
        <v>32</v>
      </c>
      <c r="G30" s="64"/>
    </row>
    <row r="31" spans="1:7" ht="15" customHeight="1">
      <c r="A31" s="78"/>
      <c r="B31" s="79" t="s">
        <v>33</v>
      </c>
      <c r="C31" s="83">
        <f>IF(E30=0, 0, (C30/E30))</f>
        <v>0</v>
      </c>
      <c r="D31" s="62"/>
      <c r="E31" s="62"/>
      <c r="F31" s="84" t="s">
        <v>34</v>
      </c>
      <c r="G31" s="64"/>
    </row>
    <row r="32" spans="1:7" ht="15" customHeight="1">
      <c r="A32" s="78"/>
      <c r="B32" s="79"/>
      <c r="C32" s="85"/>
      <c r="D32" s="62"/>
      <c r="E32" s="62"/>
      <c r="F32" s="84"/>
      <c r="G32" s="64"/>
    </row>
    <row r="33" spans="1:7" ht="15" customHeight="1">
      <c r="A33" s="193" t="s">
        <v>11</v>
      </c>
      <c r="B33" s="129"/>
      <c r="C33" s="194"/>
      <c r="D33" s="194"/>
      <c r="E33" s="124"/>
      <c r="F33" s="129"/>
      <c r="G33" s="195"/>
    </row>
    <row r="34" spans="1:7" ht="15" customHeight="1">
      <c r="A34" s="37"/>
      <c r="B34" s="38"/>
      <c r="C34" s="39" t="s">
        <v>12</v>
      </c>
      <c r="D34" s="40"/>
      <c r="E34" s="41"/>
      <c r="F34" s="42" t="s">
        <v>13</v>
      </c>
      <c r="G34" s="43"/>
    </row>
    <row r="35" spans="1:7" ht="15" customHeight="1">
      <c r="A35" s="44"/>
      <c r="B35" s="38"/>
      <c r="C35" s="45" t="s">
        <v>14</v>
      </c>
      <c r="D35" s="46"/>
      <c r="E35" s="47" t="s">
        <v>15</v>
      </c>
      <c r="F35" s="48" t="s">
        <v>16</v>
      </c>
      <c r="G35" s="49"/>
    </row>
    <row r="36" spans="1:7">
      <c r="A36" s="44"/>
      <c r="B36" s="38"/>
      <c r="C36" s="50" t="s">
        <v>17</v>
      </c>
      <c r="D36" s="46"/>
      <c r="E36" s="51" t="s">
        <v>18</v>
      </c>
      <c r="F36" s="52"/>
      <c r="G36" s="53"/>
    </row>
    <row r="37" spans="1:7">
      <c r="A37" s="44"/>
      <c r="B37" s="38"/>
      <c r="C37" s="54" t="s">
        <v>19</v>
      </c>
      <c r="D37" s="55"/>
      <c r="E37" s="56" t="s">
        <v>20</v>
      </c>
      <c r="F37" s="52"/>
      <c r="G37" s="53"/>
    </row>
    <row r="38" spans="1:7">
      <c r="A38" s="44"/>
      <c r="B38" s="38"/>
      <c r="C38" s="55"/>
      <c r="D38" s="55"/>
      <c r="E38" s="57"/>
      <c r="F38" s="285"/>
      <c r="G38" s="286"/>
    </row>
    <row r="39" spans="1:7" ht="15" customHeight="1">
      <c r="A39" s="287" t="s">
        <v>97</v>
      </c>
      <c r="B39" s="303"/>
      <c r="C39" s="61"/>
      <c r="D39" s="62"/>
      <c r="E39" s="62"/>
      <c r="F39" s="63" t="s">
        <v>22</v>
      </c>
      <c r="G39" s="64"/>
    </row>
    <row r="40" spans="1:7" ht="30" customHeight="1">
      <c r="A40" s="89" t="s">
        <v>98</v>
      </c>
      <c r="B40" s="301"/>
      <c r="C40" s="65"/>
      <c r="D40" s="62"/>
      <c r="E40" s="185"/>
      <c r="F40" s="288"/>
      <c r="G40" s="289"/>
    </row>
    <row r="41" spans="1:7" ht="15" customHeight="1">
      <c r="A41" s="290" t="s">
        <v>99</v>
      </c>
      <c r="B41" s="303"/>
      <c r="C41" s="65"/>
      <c r="D41" s="62"/>
      <c r="E41" s="185"/>
      <c r="F41" s="291"/>
      <c r="G41" s="292"/>
    </row>
    <row r="42" spans="1:7" ht="15" customHeight="1">
      <c r="A42" s="187"/>
      <c r="B42" s="188"/>
      <c r="C42" s="189"/>
      <c r="D42" s="62"/>
      <c r="E42" s="189"/>
      <c r="F42" s="252"/>
      <c r="G42" s="73"/>
    </row>
    <row r="43" spans="1:7" ht="15" customHeight="1">
      <c r="A43" s="78"/>
      <c r="B43" s="79" t="s">
        <v>30</v>
      </c>
      <c r="C43" s="80">
        <f>SUM(C40:C41)</f>
        <v>0</v>
      </c>
      <c r="D43" s="81" t="s">
        <v>31</v>
      </c>
      <c r="E43" s="80">
        <f>SUM(E40:E41)</f>
        <v>0</v>
      </c>
      <c r="F43" s="82" t="s">
        <v>32</v>
      </c>
      <c r="G43" s="64"/>
    </row>
    <row r="44" spans="1:7" ht="15" customHeight="1">
      <c r="A44" s="78"/>
      <c r="B44" s="79" t="s">
        <v>33</v>
      </c>
      <c r="C44" s="83">
        <f>IF(E43=0, 0, (C43/E43))</f>
        <v>0</v>
      </c>
      <c r="D44" s="62"/>
      <c r="E44" s="62"/>
      <c r="F44" s="84" t="s">
        <v>34</v>
      </c>
      <c r="G44" s="64"/>
    </row>
    <row r="45" spans="1:7" ht="15" customHeight="1">
      <c r="A45" s="78"/>
      <c r="B45" s="79"/>
      <c r="C45" s="88"/>
      <c r="D45" s="62"/>
      <c r="E45" s="62"/>
      <c r="F45" s="84"/>
      <c r="G45" s="64"/>
    </row>
    <row r="46" spans="1:7" ht="15" customHeight="1">
      <c r="A46" s="60" t="s">
        <v>100</v>
      </c>
      <c r="B46" s="38"/>
      <c r="C46" s="180"/>
      <c r="D46" s="181"/>
      <c r="E46" s="182"/>
      <c r="F46" s="63" t="s">
        <v>22</v>
      </c>
      <c r="G46" s="183"/>
    </row>
    <row r="47" spans="1:7" ht="15" customHeight="1">
      <c r="A47" s="290" t="s">
        <v>101</v>
      </c>
      <c r="B47" s="184"/>
      <c r="C47" s="65"/>
      <c r="D47" s="62"/>
      <c r="E47" s="92"/>
      <c r="F47" s="186"/>
      <c r="G47" s="304"/>
    </row>
    <row r="48" spans="1:7" ht="15" customHeight="1">
      <c r="A48" s="290" t="s">
        <v>102</v>
      </c>
      <c r="B48" s="184"/>
      <c r="C48" s="65"/>
      <c r="D48" s="62"/>
      <c r="E48" s="92"/>
      <c r="F48" s="305"/>
      <c r="G48" s="306"/>
    </row>
    <row r="49" spans="1:7" ht="15" customHeight="1">
      <c r="A49" s="290" t="s">
        <v>103</v>
      </c>
      <c r="B49" s="184"/>
      <c r="C49" s="65"/>
      <c r="D49" s="62"/>
      <c r="E49" s="92"/>
      <c r="F49" s="305"/>
      <c r="G49" s="306"/>
    </row>
    <row r="50" spans="1:7" ht="30" customHeight="1">
      <c r="A50" s="89" t="s">
        <v>104</v>
      </c>
      <c r="B50" s="184"/>
      <c r="C50" s="65"/>
      <c r="D50" s="62"/>
      <c r="E50" s="92"/>
      <c r="F50" s="305"/>
      <c r="G50" s="306"/>
    </row>
    <row r="51" spans="1:7" ht="45" customHeight="1">
      <c r="A51" s="290" t="s">
        <v>105</v>
      </c>
      <c r="B51" s="184"/>
      <c r="C51" s="65"/>
      <c r="D51" s="62"/>
      <c r="E51" s="92"/>
      <c r="F51" s="305"/>
      <c r="G51" s="306"/>
    </row>
    <row r="52" spans="1:7" ht="15" customHeight="1">
      <c r="A52" s="290" t="s">
        <v>106</v>
      </c>
      <c r="B52" s="184"/>
      <c r="C52" s="65"/>
      <c r="D52" s="62"/>
      <c r="E52" s="92"/>
      <c r="F52" s="305"/>
      <c r="G52" s="306"/>
    </row>
    <row r="53" spans="1:7" ht="15" customHeight="1">
      <c r="A53" s="290" t="s">
        <v>107</v>
      </c>
      <c r="B53" s="184"/>
      <c r="C53" s="65"/>
      <c r="D53" s="62"/>
      <c r="E53" s="92"/>
      <c r="F53" s="305"/>
      <c r="G53" s="306"/>
    </row>
    <row r="54" spans="1:7" ht="15" customHeight="1">
      <c r="A54" s="290" t="s">
        <v>108</v>
      </c>
      <c r="B54" s="184"/>
      <c r="C54" s="65"/>
      <c r="D54" s="62"/>
      <c r="E54" s="92"/>
      <c r="F54" s="305"/>
      <c r="G54" s="306"/>
    </row>
    <row r="55" spans="1:7" ht="15" customHeight="1">
      <c r="A55" s="290" t="s">
        <v>109</v>
      </c>
      <c r="B55" s="184"/>
      <c r="C55" s="65"/>
      <c r="D55" s="62"/>
      <c r="E55" s="92"/>
      <c r="F55" s="307"/>
      <c r="G55" s="308"/>
    </row>
    <row r="56" spans="1:7" ht="15" customHeight="1">
      <c r="A56" s="187"/>
      <c r="B56" s="188"/>
      <c r="C56" s="189"/>
      <c r="D56" s="62"/>
      <c r="E56" s="189"/>
      <c r="F56" s="252"/>
      <c r="G56" s="73"/>
    </row>
    <row r="57" spans="1:7" ht="15" customHeight="1">
      <c r="A57" s="78"/>
      <c r="B57" s="79" t="s">
        <v>30</v>
      </c>
      <c r="C57" s="80">
        <f>SUM(C47:C55)</f>
        <v>0</v>
      </c>
      <c r="D57" s="81" t="s">
        <v>31</v>
      </c>
      <c r="E57" s="80">
        <f>SUM(E47:E55)</f>
        <v>0</v>
      </c>
      <c r="F57" s="72"/>
      <c r="G57" s="73"/>
    </row>
    <row r="58" spans="1:7" ht="15" customHeight="1">
      <c r="A58" s="78"/>
      <c r="B58" s="79" t="s">
        <v>33</v>
      </c>
      <c r="C58" s="83">
        <f>IF(E57=0, 0, (C57/E57))</f>
        <v>0</v>
      </c>
      <c r="D58" s="62"/>
      <c r="E58" s="62"/>
      <c r="F58" s="72"/>
      <c r="G58" s="73"/>
    </row>
    <row r="59" spans="1:7" ht="15" customHeight="1">
      <c r="A59" s="78"/>
      <c r="B59" s="79"/>
      <c r="C59" s="85"/>
      <c r="D59" s="62"/>
      <c r="E59" s="62"/>
      <c r="F59" s="84"/>
      <c r="G59" s="64"/>
    </row>
    <row r="60" spans="1:7" ht="15" customHeight="1">
      <c r="A60" s="78"/>
      <c r="B60" s="79"/>
      <c r="C60" s="85"/>
      <c r="D60" s="62"/>
      <c r="E60" s="62"/>
      <c r="F60" s="84"/>
      <c r="G60" s="64"/>
    </row>
    <row r="61" spans="1:7" ht="15" customHeight="1">
      <c r="A61" s="60" t="s">
        <v>110</v>
      </c>
      <c r="B61" s="38"/>
      <c r="C61" s="61"/>
      <c r="D61" s="62"/>
      <c r="E61" s="62"/>
      <c r="F61" s="90" t="s">
        <v>22</v>
      </c>
      <c r="G61" s="91"/>
    </row>
    <row r="62" spans="1:7" ht="15" customHeight="1">
      <c r="A62" s="290" t="s">
        <v>111</v>
      </c>
      <c r="B62" s="184"/>
      <c r="C62" s="65"/>
      <c r="D62" s="62"/>
      <c r="E62" s="92"/>
      <c r="F62" s="66"/>
      <c r="G62" s="67"/>
    </row>
    <row r="63" spans="1:7" ht="15" customHeight="1">
      <c r="A63" s="290" t="s">
        <v>112</v>
      </c>
      <c r="B63" s="184"/>
      <c r="C63" s="65"/>
      <c r="D63" s="62"/>
      <c r="E63" s="92"/>
      <c r="F63" s="87"/>
      <c r="G63" s="69"/>
    </row>
    <row r="64" spans="1:7" ht="15" customHeight="1">
      <c r="A64" s="290" t="s">
        <v>113</v>
      </c>
      <c r="B64" s="184"/>
      <c r="C64" s="65"/>
      <c r="D64" s="62"/>
      <c r="E64" s="92"/>
      <c r="F64" s="87"/>
      <c r="G64" s="69"/>
    </row>
    <row r="65" spans="1:7" ht="15" customHeight="1">
      <c r="A65" s="290" t="s">
        <v>35</v>
      </c>
      <c r="B65" s="184"/>
      <c r="C65" s="65"/>
      <c r="D65" s="62"/>
      <c r="E65" s="92"/>
      <c r="F65" s="87"/>
      <c r="G65" s="69"/>
    </row>
    <row r="66" spans="1:7" ht="15" customHeight="1">
      <c r="A66" s="293" t="s">
        <v>114</v>
      </c>
      <c r="B66" s="211"/>
      <c r="C66" s="65"/>
      <c r="D66" s="62"/>
      <c r="E66" s="92"/>
      <c r="F66" s="87"/>
      <c r="G66" s="69"/>
    </row>
    <row r="67" spans="1:7" ht="15" customHeight="1">
      <c r="A67" s="187"/>
      <c r="B67" s="188"/>
      <c r="C67" s="189"/>
      <c r="D67" s="62"/>
      <c r="E67" s="189"/>
      <c r="F67" s="252"/>
      <c r="G67" s="73"/>
    </row>
    <row r="68" spans="1:7" ht="15" customHeight="1">
      <c r="A68" s="78"/>
      <c r="B68" s="79" t="s">
        <v>30</v>
      </c>
      <c r="C68" s="80">
        <f>SUM(C62:C66)</f>
        <v>0</v>
      </c>
      <c r="D68" s="81" t="s">
        <v>31</v>
      </c>
      <c r="E68" s="80">
        <f>SUM(E62:E66)</f>
        <v>0</v>
      </c>
      <c r="F68" s="82" t="s">
        <v>39</v>
      </c>
      <c r="G68" s="64"/>
    </row>
    <row r="69" spans="1:7" ht="15" customHeight="1">
      <c r="A69" s="78"/>
      <c r="B69" s="79" t="s">
        <v>33</v>
      </c>
      <c r="C69" s="83">
        <f>IF(E68=0, 0, (C68/E68))</f>
        <v>0</v>
      </c>
      <c r="D69" s="62"/>
      <c r="E69" s="62"/>
      <c r="F69" s="84" t="s">
        <v>34</v>
      </c>
      <c r="G69" s="64"/>
    </row>
    <row r="70" spans="1:7" ht="15" customHeight="1">
      <c r="A70" s="74"/>
      <c r="B70" s="38"/>
      <c r="C70" s="85"/>
      <c r="D70" s="62"/>
      <c r="E70" s="62"/>
      <c r="F70" s="38"/>
      <c r="G70" s="64"/>
    </row>
    <row r="71" spans="1:7" ht="15" customHeight="1">
      <c r="A71" s="60" t="s">
        <v>115</v>
      </c>
      <c r="B71" s="38"/>
      <c r="C71" s="61"/>
      <c r="D71" s="62"/>
      <c r="E71" s="62"/>
      <c r="F71" s="63" t="s">
        <v>22</v>
      </c>
      <c r="G71" s="64"/>
    </row>
    <row r="72" spans="1:7" ht="15" customHeight="1">
      <c r="A72" s="290" t="s">
        <v>116</v>
      </c>
      <c r="B72" s="184"/>
      <c r="C72" s="65"/>
      <c r="D72" s="62"/>
      <c r="E72" s="92"/>
      <c r="F72" s="66"/>
      <c r="G72" s="67"/>
    </row>
    <row r="73" spans="1:7" ht="15" customHeight="1">
      <c r="A73" s="290" t="s">
        <v>117</v>
      </c>
      <c r="B73" s="184"/>
      <c r="C73" s="65"/>
      <c r="D73" s="62"/>
      <c r="E73" s="92"/>
      <c r="F73" s="87"/>
      <c r="G73" s="69"/>
    </row>
    <row r="74" spans="1:7" ht="15" customHeight="1">
      <c r="A74" s="290" t="s">
        <v>118</v>
      </c>
      <c r="B74" s="184"/>
      <c r="C74" s="65"/>
      <c r="D74" s="62"/>
      <c r="E74" s="92"/>
      <c r="F74" s="70"/>
      <c r="G74" s="71"/>
    </row>
    <row r="75" spans="1:7" ht="15" customHeight="1">
      <c r="A75" s="74"/>
      <c r="B75" s="38"/>
      <c r="C75" s="216"/>
      <c r="D75" s="62"/>
      <c r="E75" s="216"/>
      <c r="F75" s="72"/>
      <c r="G75" s="73"/>
    </row>
    <row r="76" spans="1:7" ht="15" customHeight="1">
      <c r="A76" s="78"/>
      <c r="B76" s="79" t="s">
        <v>30</v>
      </c>
      <c r="C76" s="80">
        <f>SUM(C72:C74)</f>
        <v>0</v>
      </c>
      <c r="D76" s="81" t="s">
        <v>31</v>
      </c>
      <c r="E76" s="80">
        <f>SUM(E72:E74)</f>
        <v>0</v>
      </c>
      <c r="F76" s="82" t="s">
        <v>39</v>
      </c>
      <c r="G76" s="64"/>
    </row>
    <row r="77" spans="1:7" ht="15" customHeight="1">
      <c r="A77" s="78"/>
      <c r="B77" s="79" t="s">
        <v>33</v>
      </c>
      <c r="C77" s="83">
        <f>IF(E76=0, 0, (C76/E76))</f>
        <v>0</v>
      </c>
      <c r="D77" s="62"/>
      <c r="E77" s="206"/>
      <c r="F77" s="84" t="s">
        <v>34</v>
      </c>
      <c r="G77" s="64"/>
    </row>
    <row r="78" spans="1:7" ht="15" customHeight="1">
      <c r="A78" s="78"/>
      <c r="B78" s="79"/>
      <c r="C78" s="85"/>
      <c r="D78" s="62"/>
      <c r="E78" s="206"/>
      <c r="F78" s="84"/>
      <c r="G78" s="64"/>
    </row>
    <row r="79" spans="1:7" ht="15" customHeight="1">
      <c r="A79" s="193" t="s">
        <v>11</v>
      </c>
      <c r="B79" s="129"/>
      <c r="C79" s="194"/>
      <c r="D79" s="194"/>
      <c r="E79" s="124"/>
      <c r="F79" s="129"/>
      <c r="G79" s="195"/>
    </row>
    <row r="80" spans="1:7" ht="15" customHeight="1">
      <c r="A80" s="37"/>
      <c r="B80" s="38"/>
      <c r="C80" s="39" t="s">
        <v>12</v>
      </c>
      <c r="D80" s="40"/>
      <c r="E80" s="41"/>
      <c r="F80" s="42" t="s">
        <v>13</v>
      </c>
      <c r="G80" s="43"/>
    </row>
    <row r="81" spans="1:7" ht="15" customHeight="1">
      <c r="A81" s="44"/>
      <c r="B81" s="38"/>
      <c r="C81" s="45" t="s">
        <v>14</v>
      </c>
      <c r="D81" s="46"/>
      <c r="E81" s="47" t="s">
        <v>15</v>
      </c>
      <c r="F81" s="48" t="s">
        <v>16</v>
      </c>
      <c r="G81" s="49"/>
    </row>
    <row r="82" spans="1:7" ht="15" customHeight="1">
      <c r="A82" s="44"/>
      <c r="B82" s="38"/>
      <c r="C82" s="50" t="s">
        <v>17</v>
      </c>
      <c r="D82" s="46"/>
      <c r="E82" s="51" t="s">
        <v>18</v>
      </c>
      <c r="F82" s="52"/>
      <c r="G82" s="53"/>
    </row>
    <row r="83" spans="1:7" ht="15" customHeight="1">
      <c r="A83" s="44"/>
      <c r="B83" s="38"/>
      <c r="C83" s="54" t="s">
        <v>19</v>
      </c>
      <c r="D83" s="55"/>
      <c r="E83" s="56" t="s">
        <v>20</v>
      </c>
      <c r="F83" s="52"/>
      <c r="G83" s="53"/>
    </row>
    <row r="84" spans="1:7" ht="15" customHeight="1">
      <c r="A84" s="44"/>
      <c r="B84" s="38"/>
      <c r="C84" s="55"/>
      <c r="D84" s="55"/>
      <c r="E84" s="57"/>
      <c r="F84" s="58"/>
      <c r="G84" s="59"/>
    </row>
    <row r="85" spans="1:7" ht="15" customHeight="1">
      <c r="A85" s="60" t="s">
        <v>119</v>
      </c>
      <c r="B85" s="38"/>
      <c r="C85" s="61"/>
      <c r="D85" s="62"/>
      <c r="E85" s="62"/>
      <c r="F85" s="63" t="s">
        <v>22</v>
      </c>
      <c r="G85" s="64"/>
    </row>
    <row r="86" spans="1:7" ht="15" customHeight="1">
      <c r="A86" s="218" t="s">
        <v>120</v>
      </c>
      <c r="B86" s="219"/>
      <c r="C86" s="65"/>
      <c r="D86" s="62"/>
      <c r="E86" s="92"/>
      <c r="F86" s="66"/>
      <c r="G86" s="67"/>
    </row>
    <row r="87" spans="1:7" ht="15" customHeight="1">
      <c r="A87" s="218" t="s">
        <v>121</v>
      </c>
      <c r="B87" s="219"/>
      <c r="C87" s="65"/>
      <c r="D87" s="62"/>
      <c r="E87" s="92"/>
      <c r="F87" s="87"/>
      <c r="G87" s="69"/>
    </row>
    <row r="88" spans="1:7" ht="15" customHeight="1">
      <c r="A88" s="218" t="s">
        <v>122</v>
      </c>
      <c r="B88" s="219"/>
      <c r="C88" s="65"/>
      <c r="D88" s="62"/>
      <c r="E88" s="92"/>
      <c r="F88" s="87"/>
      <c r="G88" s="69"/>
    </row>
    <row r="89" spans="1:7" ht="15" customHeight="1">
      <c r="A89" s="218" t="s">
        <v>123</v>
      </c>
      <c r="B89" s="219"/>
      <c r="C89" s="65"/>
      <c r="D89" s="62"/>
      <c r="E89" s="92"/>
      <c r="F89" s="87"/>
      <c r="G89" s="69"/>
    </row>
    <row r="90" spans="1:7" ht="15" customHeight="1">
      <c r="A90" s="218" t="s">
        <v>124</v>
      </c>
      <c r="B90" s="219"/>
      <c r="C90" s="65"/>
      <c r="D90" s="62"/>
      <c r="E90" s="92"/>
      <c r="F90" s="87"/>
      <c r="G90" s="69"/>
    </row>
    <row r="91" spans="1:7" ht="15" customHeight="1">
      <c r="A91" s="74"/>
      <c r="B91" s="38"/>
      <c r="C91" s="216"/>
      <c r="D91" s="62"/>
      <c r="E91" s="216"/>
      <c r="F91" s="72"/>
      <c r="G91" s="73"/>
    </row>
    <row r="92" spans="1:7" ht="15" customHeight="1">
      <c r="A92" s="78"/>
      <c r="B92" s="79" t="s">
        <v>30</v>
      </c>
      <c r="C92" s="80">
        <f>SUM(C86:C90)</f>
        <v>0</v>
      </c>
      <c r="D92" s="81" t="s">
        <v>31</v>
      </c>
      <c r="E92" s="80">
        <f>SUM(E86:E90)/2</f>
        <v>0</v>
      </c>
      <c r="F92" s="82" t="s">
        <v>125</v>
      </c>
      <c r="G92" s="217"/>
    </row>
    <row r="93" spans="1:7" ht="15" customHeight="1">
      <c r="A93" s="78"/>
      <c r="B93" s="79" t="s">
        <v>33</v>
      </c>
      <c r="C93" s="83">
        <f>IF(E92=0, 0, (C92/E92))</f>
        <v>0</v>
      </c>
      <c r="D93" s="62"/>
      <c r="E93" s="62"/>
      <c r="F93" s="84" t="s">
        <v>34</v>
      </c>
      <c r="G93" s="64"/>
    </row>
    <row r="94" spans="1:7" ht="15" customHeight="1">
      <c r="A94" s="78"/>
      <c r="B94" s="79"/>
      <c r="C94" s="88"/>
      <c r="D94" s="62"/>
      <c r="E94" s="62"/>
      <c r="F94" s="84"/>
      <c r="G94" s="64"/>
    </row>
    <row r="95" spans="1:7" ht="15" customHeight="1">
      <c r="A95" s="60" t="s">
        <v>126</v>
      </c>
      <c r="B95" s="38"/>
      <c r="C95" s="61"/>
      <c r="D95" s="62"/>
      <c r="E95" s="62"/>
      <c r="F95" s="63" t="s">
        <v>22</v>
      </c>
      <c r="G95" s="64"/>
    </row>
    <row r="96" spans="1:7" ht="15" customHeight="1">
      <c r="A96" s="290" t="s">
        <v>127</v>
      </c>
      <c r="B96" s="184"/>
      <c r="C96" s="65"/>
      <c r="D96" s="62"/>
      <c r="E96" s="92"/>
      <c r="F96" s="66"/>
      <c r="G96" s="67"/>
    </row>
    <row r="97" spans="1:7" ht="15" customHeight="1">
      <c r="A97" s="290" t="s">
        <v>128</v>
      </c>
      <c r="B97" s="184"/>
      <c r="C97" s="65"/>
      <c r="D97" s="62"/>
      <c r="E97" s="92"/>
      <c r="F97" s="87"/>
      <c r="G97" s="69"/>
    </row>
    <row r="98" spans="1:7" ht="15" customHeight="1">
      <c r="A98" s="74"/>
      <c r="B98" s="38"/>
      <c r="C98" s="216"/>
      <c r="D98" s="62"/>
      <c r="E98" s="216"/>
      <c r="F98" s="72"/>
      <c r="G98" s="73"/>
    </row>
    <row r="99" spans="1:7" ht="15" customHeight="1">
      <c r="A99" s="78"/>
      <c r="B99" s="79" t="s">
        <v>30</v>
      </c>
      <c r="C99" s="80">
        <f>SUM(C96:C97)</f>
        <v>0</v>
      </c>
      <c r="D99" s="81" t="s">
        <v>31</v>
      </c>
      <c r="E99" s="80">
        <f>SUM(E96:E97)/2</f>
        <v>0</v>
      </c>
      <c r="F99" s="82" t="s">
        <v>125</v>
      </c>
      <c r="G99" s="217"/>
    </row>
    <row r="100" spans="1:7" ht="15" customHeight="1">
      <c r="A100" s="78"/>
      <c r="B100" s="79" t="s">
        <v>33</v>
      </c>
      <c r="C100" s="83">
        <f>IF(E99=0, 0, (C99/E99))</f>
        <v>0</v>
      </c>
      <c r="D100" s="62"/>
      <c r="E100" s="62"/>
      <c r="F100" s="84" t="s">
        <v>34</v>
      </c>
      <c r="G100" s="64"/>
    </row>
    <row r="101" spans="1:7" ht="15" customHeight="1">
      <c r="A101" s="78"/>
      <c r="B101" s="79"/>
      <c r="C101" s="88"/>
      <c r="D101" s="62"/>
      <c r="E101" s="62"/>
      <c r="F101" s="84"/>
      <c r="G101" s="64"/>
    </row>
    <row r="102" spans="1:7" ht="15" customHeight="1">
      <c r="A102" s="60" t="s">
        <v>129</v>
      </c>
      <c r="B102" s="38"/>
      <c r="C102" s="61"/>
      <c r="D102" s="62"/>
      <c r="E102" s="62"/>
      <c r="F102" s="63" t="s">
        <v>22</v>
      </c>
      <c r="G102" s="64"/>
    </row>
    <row r="103" spans="1:7" ht="15" customHeight="1">
      <c r="A103" s="290" t="s">
        <v>130</v>
      </c>
      <c r="B103" s="301"/>
      <c r="C103" s="65"/>
      <c r="D103" s="62"/>
      <c r="E103" s="92"/>
      <c r="F103" s="66"/>
      <c r="G103" s="67"/>
    </row>
    <row r="104" spans="1:7" ht="15" customHeight="1">
      <c r="A104" s="294" t="s">
        <v>131</v>
      </c>
      <c r="B104" s="301"/>
      <c r="C104" s="65"/>
      <c r="D104" s="62"/>
      <c r="E104" s="92"/>
      <c r="F104" s="87"/>
      <c r="G104" s="69"/>
    </row>
    <row r="105" spans="1:7" ht="15" customHeight="1">
      <c r="A105" s="78"/>
      <c r="B105" s="79" t="s">
        <v>30</v>
      </c>
      <c r="C105" s="80">
        <f>SUM(C103:C104)</f>
        <v>0</v>
      </c>
      <c r="D105" s="81" t="s">
        <v>31</v>
      </c>
      <c r="E105" s="80">
        <f>SUM(E103:E104)</f>
        <v>0</v>
      </c>
      <c r="F105" s="82" t="s">
        <v>39</v>
      </c>
      <c r="G105" s="64"/>
    </row>
    <row r="106" spans="1:7" ht="15" customHeight="1">
      <c r="A106" s="78"/>
      <c r="B106" s="79" t="s">
        <v>33</v>
      </c>
      <c r="C106" s="83">
        <f>IF(E105=0, 0, (C105/E105))</f>
        <v>0</v>
      </c>
      <c r="D106" s="62"/>
      <c r="E106" s="62"/>
      <c r="F106" s="84" t="s">
        <v>34</v>
      </c>
      <c r="G106" s="64"/>
    </row>
    <row r="107" spans="1:7" ht="15" customHeight="1">
      <c r="A107" s="78"/>
      <c r="B107" s="79"/>
      <c r="C107" s="88"/>
      <c r="D107" s="62"/>
      <c r="E107" s="62"/>
      <c r="F107" s="84"/>
      <c r="G107" s="64"/>
    </row>
    <row r="108" spans="1:7" ht="15" customHeight="1">
      <c r="A108" s="60" t="s">
        <v>132</v>
      </c>
      <c r="B108" s="38"/>
      <c r="C108" s="61"/>
      <c r="D108" s="62"/>
      <c r="E108" s="62"/>
      <c r="F108" s="63" t="s">
        <v>22</v>
      </c>
      <c r="G108" s="64"/>
    </row>
    <row r="109" spans="1:7" ht="15" customHeight="1">
      <c r="A109" s="89" t="s">
        <v>133</v>
      </c>
      <c r="B109" s="301"/>
      <c r="C109" s="65"/>
      <c r="D109" s="62"/>
      <c r="E109" s="92"/>
      <c r="F109" s="66"/>
      <c r="G109" s="93"/>
    </row>
    <row r="110" spans="1:7" ht="15" customHeight="1">
      <c r="A110" s="89" t="s">
        <v>134</v>
      </c>
      <c r="B110" s="301"/>
      <c r="C110" s="65"/>
      <c r="D110" s="62"/>
      <c r="E110" s="92"/>
      <c r="F110" s="68"/>
      <c r="G110" s="94"/>
    </row>
    <row r="111" spans="1:7" ht="15" customHeight="1">
      <c r="A111" s="78"/>
      <c r="B111" s="79" t="s">
        <v>30</v>
      </c>
      <c r="C111" s="80">
        <f>SUM(C109:C110)</f>
        <v>0</v>
      </c>
      <c r="D111" s="81" t="s">
        <v>31</v>
      </c>
      <c r="E111" s="80">
        <f>SUM(E109:E110)</f>
        <v>0</v>
      </c>
      <c r="F111" s="82" t="s">
        <v>135</v>
      </c>
      <c r="G111" s="64"/>
    </row>
    <row r="112" spans="1:7" ht="15" customHeight="1">
      <c r="A112" s="78"/>
      <c r="B112" s="79" t="s">
        <v>33</v>
      </c>
      <c r="C112" s="83">
        <f>IF(E111=0, 0, (C111/E111))</f>
        <v>0</v>
      </c>
      <c r="D112" s="62"/>
      <c r="E112" s="62"/>
      <c r="F112" s="84" t="s">
        <v>34</v>
      </c>
      <c r="G112" s="64"/>
    </row>
    <row r="113" spans="1:7" ht="15" customHeight="1">
      <c r="A113" s="98" t="s">
        <v>62</v>
      </c>
      <c r="B113" s="99"/>
      <c r="C113" s="100"/>
      <c r="D113" s="100"/>
      <c r="E113" s="101"/>
      <c r="F113" s="99"/>
      <c r="G113" s="102"/>
    </row>
    <row r="114" spans="1:7" ht="15" customHeight="1">
      <c r="A114" s="37"/>
      <c r="B114" s="38"/>
      <c r="C114" s="61"/>
      <c r="D114" s="61"/>
      <c r="E114" s="62"/>
      <c r="F114" s="38"/>
      <c r="G114" s="64"/>
    </row>
    <row r="115" spans="1:7" ht="15" customHeight="1">
      <c r="A115" s="103"/>
      <c r="B115" s="38"/>
      <c r="C115" s="104" t="s">
        <v>63</v>
      </c>
      <c r="D115" s="105"/>
      <c r="E115" s="106" t="s">
        <v>64</v>
      </c>
      <c r="F115" s="105"/>
      <c r="G115" s="64"/>
    </row>
    <row r="116" spans="1:7" ht="15" customHeight="1">
      <c r="A116" s="107" t="s">
        <v>11</v>
      </c>
      <c r="B116" s="108"/>
      <c r="C116" s="104" t="s">
        <v>66</v>
      </c>
      <c r="D116" s="105"/>
      <c r="E116" s="109" t="s">
        <v>67</v>
      </c>
      <c r="F116" s="110"/>
      <c r="G116" s="64"/>
    </row>
    <row r="117" spans="1:7" ht="15" customHeight="1">
      <c r="A117" s="111" t="str">
        <f>A18</f>
        <v xml:space="preserve">Parking Facilities (grade only if Owner/Agent Operated) </v>
      </c>
      <c r="B117" s="90"/>
      <c r="C117" s="112">
        <f>C25</f>
        <v>0</v>
      </c>
      <c r="D117" s="113"/>
      <c r="E117" s="114">
        <v>4</v>
      </c>
      <c r="F117" s="115"/>
      <c r="G117" s="116"/>
    </row>
    <row r="118" spans="1:7" ht="15" customHeight="1">
      <c r="A118" s="111" t="str">
        <f>A27</f>
        <v xml:space="preserve">Landscaping/Grounds </v>
      </c>
      <c r="B118" s="90"/>
      <c r="C118" s="112">
        <f>C31</f>
        <v>0</v>
      </c>
      <c r="D118" s="113"/>
      <c r="E118" s="114">
        <v>4</v>
      </c>
      <c r="F118" s="115"/>
      <c r="G118" s="116"/>
    </row>
    <row r="119" spans="1:7" ht="15" customHeight="1">
      <c r="A119" s="111" t="str">
        <f>A39</f>
        <v>Tenant Areas Refuse Removal/Loading Dock Areas</v>
      </c>
      <c r="B119" s="90"/>
      <c r="C119" s="112">
        <f>C44</f>
        <v>0</v>
      </c>
      <c r="D119" s="113"/>
      <c r="E119" s="114">
        <v>4</v>
      </c>
      <c r="F119" s="115"/>
      <c r="G119" s="116"/>
    </row>
    <row r="120" spans="1:7" ht="15" customHeight="1">
      <c r="A120" s="111" t="str">
        <f>A46</f>
        <v>Management Activites</v>
      </c>
      <c r="B120" s="90"/>
      <c r="C120" s="112">
        <f>C58</f>
        <v>0</v>
      </c>
      <c r="D120" s="113"/>
      <c r="E120" s="114">
        <v>4</v>
      </c>
      <c r="F120" s="115"/>
      <c r="G120" s="116"/>
    </row>
    <row r="121" spans="1:7" ht="15" customHeight="1">
      <c r="A121" s="111" t="str">
        <f>A61</f>
        <v>Environmental Stewardship (if applicable)</v>
      </c>
      <c r="B121" s="90"/>
      <c r="C121" s="112">
        <f>C69</f>
        <v>0</v>
      </c>
      <c r="D121" s="113"/>
      <c r="E121" s="114">
        <v>4</v>
      </c>
      <c r="F121" s="115"/>
      <c r="G121" s="116"/>
    </row>
    <row r="122" spans="1:7" ht="15" customHeight="1">
      <c r="A122" s="111" t="str">
        <f>A71</f>
        <v>Tenant Spaces</v>
      </c>
      <c r="B122" s="90"/>
      <c r="C122" s="112">
        <f>C77</f>
        <v>0</v>
      </c>
      <c r="D122" s="113"/>
      <c r="E122" s="114">
        <v>4</v>
      </c>
      <c r="F122" s="115"/>
      <c r="G122" s="116"/>
    </row>
    <row r="123" spans="1:7" ht="15" customHeight="1">
      <c r="A123" s="111" t="str">
        <f>A102</f>
        <v>Roofs</v>
      </c>
      <c r="B123" s="90"/>
      <c r="C123" s="112">
        <f>C106</f>
        <v>0</v>
      </c>
      <c r="D123" s="113"/>
      <c r="E123" s="114">
        <v>4</v>
      </c>
      <c r="F123" s="115"/>
      <c r="G123" s="116"/>
    </row>
    <row r="124" spans="1:7" ht="15" customHeight="1">
      <c r="A124" s="111" t="str">
        <f>A71</f>
        <v>Tenant Spaces</v>
      </c>
      <c r="B124" s="90"/>
      <c r="C124" s="112">
        <f>C77</f>
        <v>0</v>
      </c>
      <c r="D124" s="113"/>
      <c r="E124" s="114">
        <v>4</v>
      </c>
      <c r="F124" s="115"/>
      <c r="G124" s="116"/>
    </row>
    <row r="125" spans="1:7" ht="15" customHeight="1">
      <c r="A125" s="111" t="str">
        <f>A85</f>
        <v>Equipment Rooms/Service Areas</v>
      </c>
      <c r="B125" s="90"/>
      <c r="C125" s="112">
        <f>C93</f>
        <v>0</v>
      </c>
      <c r="D125" s="113"/>
      <c r="E125" s="114">
        <v>8</v>
      </c>
      <c r="F125" s="115"/>
      <c r="G125" s="116"/>
    </row>
    <row r="126" spans="1:7" ht="15" customHeight="1">
      <c r="A126" s="111" t="str">
        <f>A95</f>
        <v>Buildings</v>
      </c>
      <c r="B126" s="90"/>
      <c r="C126" s="112">
        <f>C100</f>
        <v>0</v>
      </c>
      <c r="D126" s="113"/>
      <c r="E126" s="114">
        <v>8</v>
      </c>
      <c r="F126" s="115"/>
      <c r="G126" s="116"/>
    </row>
    <row r="127" spans="1:7" ht="15" customHeight="1">
      <c r="A127" s="111" t="str">
        <f>A102</f>
        <v>Roofs</v>
      </c>
      <c r="B127" s="90"/>
      <c r="C127" s="112">
        <f>C106</f>
        <v>0</v>
      </c>
      <c r="D127" s="113"/>
      <c r="E127" s="114">
        <v>4</v>
      </c>
      <c r="F127" s="115"/>
      <c r="G127" s="116"/>
    </row>
    <row r="128" spans="1:7" ht="15" customHeight="1">
      <c r="A128" s="111" t="str">
        <f>A108</f>
        <v>Tenant Amenities</v>
      </c>
      <c r="B128" s="90"/>
      <c r="C128" s="112">
        <f>C112</f>
        <v>0</v>
      </c>
      <c r="D128" s="113"/>
      <c r="E128" s="114">
        <v>4</v>
      </c>
      <c r="F128" s="115"/>
      <c r="G128" s="116"/>
    </row>
    <row r="129" spans="1:7" ht="15" customHeight="1">
      <c r="A129" s="117" t="s">
        <v>136</v>
      </c>
      <c r="B129" s="118"/>
      <c r="C129" s="119">
        <f>SUM(C117:C128)</f>
        <v>0</v>
      </c>
      <c r="D129" s="120"/>
      <c r="E129" s="119">
        <f>SUM(E117:F128)</f>
        <v>56</v>
      </c>
      <c r="F129" s="120">
        <f>SUM(F117:F128)</f>
        <v>0</v>
      </c>
      <c r="G129" s="116"/>
    </row>
    <row r="130" spans="1:7" ht="15" customHeight="1">
      <c r="A130" s="121"/>
      <c r="B130" s="122" t="s">
        <v>69</v>
      </c>
      <c r="C130" s="123"/>
      <c r="D130" s="124"/>
      <c r="E130" s="125"/>
      <c r="F130" s="125"/>
      <c r="G130" s="116"/>
    </row>
    <row r="131" spans="1:7" ht="15" customHeight="1">
      <c r="A131" s="121"/>
      <c r="B131" s="126" t="s">
        <v>70</v>
      </c>
      <c r="C131" s="127">
        <f>C129/E129*100%</f>
        <v>0</v>
      </c>
      <c r="D131" s="128"/>
      <c r="E131" s="125"/>
      <c r="F131" s="125"/>
      <c r="G131" s="116"/>
    </row>
    <row r="132" spans="1:7" ht="15" customHeight="1">
      <c r="A132" s="121"/>
      <c r="B132" s="129"/>
      <c r="C132" s="123"/>
      <c r="D132" s="124"/>
      <c r="E132" s="125"/>
      <c r="F132" s="125"/>
      <c r="G132" s="116"/>
    </row>
    <row r="133" spans="1:7" ht="15" customHeight="1">
      <c r="A133" s="130"/>
      <c r="B133" s="38"/>
      <c r="C133" s="131"/>
      <c r="D133" s="62"/>
      <c r="E133" s="62"/>
      <c r="F133" s="62"/>
      <c r="G133" s="64"/>
    </row>
    <row r="134" spans="1:7" ht="15" customHeight="1">
      <c r="A134" s="132" t="s">
        <v>71</v>
      </c>
      <c r="B134" s="133"/>
      <c r="C134" s="100"/>
      <c r="D134" s="100"/>
      <c r="E134" s="101"/>
      <c r="F134" s="99"/>
      <c r="G134" s="102"/>
    </row>
    <row r="135" spans="1:7" ht="15" customHeight="1">
      <c r="A135" s="248"/>
      <c r="B135" s="249"/>
      <c r="C135" s="249"/>
      <c r="D135" s="249"/>
      <c r="E135" s="249"/>
      <c r="F135" s="249"/>
      <c r="G135" s="250"/>
    </row>
    <row r="136" spans="1:7" ht="15" customHeight="1">
      <c r="A136" s="137"/>
      <c r="B136" s="18"/>
      <c r="C136" s="138"/>
      <c r="D136" s="138"/>
      <c r="E136" s="15"/>
      <c r="F136" s="18"/>
      <c r="G136" s="16"/>
    </row>
    <row r="137" spans="1:7" ht="15" customHeight="1">
      <c r="A137" s="137"/>
      <c r="B137" s="18"/>
      <c r="C137" s="138"/>
      <c r="D137" s="138"/>
      <c r="E137" s="15"/>
      <c r="F137" s="18"/>
      <c r="G137" s="16"/>
    </row>
    <row r="138" spans="1:7" ht="15" customHeight="1">
      <c r="A138" s="139" t="s">
        <v>72</v>
      </c>
      <c r="B138" s="140"/>
      <c r="C138" s="141"/>
      <c r="D138" s="141"/>
      <c r="E138" s="140"/>
      <c r="F138" s="140"/>
      <c r="G138" s="142"/>
    </row>
    <row r="139" spans="1:7" ht="15" customHeight="1">
      <c r="A139" s="139"/>
      <c r="B139" s="140"/>
      <c r="C139" s="141"/>
      <c r="D139" s="141"/>
      <c r="E139" s="140"/>
      <c r="F139" s="140"/>
      <c r="G139" s="142"/>
    </row>
    <row r="140" spans="1:7" ht="15" customHeight="1">
      <c r="A140" s="143" t="s">
        <v>73</v>
      </c>
      <c r="B140" s="144"/>
      <c r="C140" s="144"/>
      <c r="D140" s="144"/>
      <c r="E140" s="144"/>
      <c r="F140" s="144"/>
      <c r="G140" s="142"/>
    </row>
    <row r="141" spans="1:7" ht="15" customHeight="1">
      <c r="A141" s="145"/>
      <c r="B141" s="140"/>
      <c r="C141" s="141"/>
      <c r="D141" s="141"/>
      <c r="E141" s="140"/>
      <c r="F141" s="140"/>
      <c r="G141" s="142"/>
    </row>
    <row r="142" spans="1:7" ht="15" customHeight="1">
      <c r="A142" s="145" t="s">
        <v>74</v>
      </c>
      <c r="B142" s="140"/>
      <c r="C142" s="141"/>
      <c r="D142" s="141"/>
      <c r="E142" s="140"/>
      <c r="F142" s="140"/>
      <c r="G142" s="142"/>
    </row>
    <row r="143" spans="1:7" ht="15" customHeight="1">
      <c r="A143" s="145" t="s">
        <v>75</v>
      </c>
      <c r="B143" s="140"/>
      <c r="C143" s="141"/>
      <c r="D143" s="141"/>
      <c r="E143" s="140"/>
      <c r="F143" s="140"/>
      <c r="G143" s="142"/>
    </row>
    <row r="144" spans="1:7" ht="15" customHeight="1">
      <c r="A144" s="145" t="s">
        <v>76</v>
      </c>
      <c r="B144" s="140"/>
      <c r="C144" s="141"/>
      <c r="D144" s="141"/>
      <c r="E144" s="140"/>
      <c r="F144" s="140"/>
      <c r="G144" s="146" t="s">
        <v>77</v>
      </c>
    </row>
    <row r="145" spans="1:7" ht="15" customHeight="1">
      <c r="A145" s="147" t="s">
        <v>78</v>
      </c>
      <c r="B145" s="140"/>
      <c r="C145" s="141"/>
      <c r="D145" s="141"/>
      <c r="E145" s="140"/>
      <c r="F145" s="140"/>
      <c r="G145" s="142"/>
    </row>
    <row r="146" spans="1:7" ht="15" customHeight="1">
      <c r="A146" s="145" t="s">
        <v>79</v>
      </c>
      <c r="B146" s="140"/>
      <c r="C146" s="141"/>
      <c r="D146" s="141"/>
      <c r="E146" s="140"/>
      <c r="F146" s="140"/>
      <c r="G146" s="142"/>
    </row>
    <row r="147" spans="1:7" ht="15" customHeight="1">
      <c r="A147" s="145" t="s">
        <v>80</v>
      </c>
      <c r="B147" s="140"/>
      <c r="C147" s="141"/>
      <c r="D147" s="141"/>
      <c r="E147" s="140"/>
      <c r="F147" s="140"/>
      <c r="G147" s="142"/>
    </row>
    <row r="148" spans="1:7" ht="15" customHeight="1">
      <c r="A148" s="137"/>
      <c r="B148" s="148"/>
      <c r="C148" s="149"/>
      <c r="D148" s="149"/>
      <c r="E148" s="15"/>
      <c r="F148" s="148"/>
      <c r="G148" s="16"/>
    </row>
    <row r="149" spans="1:7" ht="15" customHeight="1">
      <c r="A149" s="12"/>
      <c r="B149" s="13" t="s">
        <v>81</v>
      </c>
      <c r="C149" s="150"/>
      <c r="D149" s="151"/>
      <c r="E149" s="151"/>
      <c r="F149" s="151"/>
      <c r="G149" s="16"/>
    </row>
    <row r="150" spans="1:7" ht="15" customHeight="1">
      <c r="A150" s="12"/>
      <c r="B150" s="13" t="s">
        <v>82</v>
      </c>
      <c r="C150" s="152"/>
      <c r="D150" s="153"/>
      <c r="E150" s="153"/>
      <c r="F150" s="153"/>
      <c r="G150" s="16"/>
    </row>
    <row r="151" spans="1:7" ht="15" customHeight="1">
      <c r="A151" s="12"/>
      <c r="B151" s="13" t="s">
        <v>83</v>
      </c>
      <c r="C151" s="150"/>
      <c r="D151" s="151"/>
      <c r="E151" s="151"/>
      <c r="F151" s="151"/>
      <c r="G151" s="16"/>
    </row>
    <row r="152" spans="1:7" ht="15" customHeight="1">
      <c r="A152" s="12"/>
      <c r="B152" s="13" t="s">
        <v>84</v>
      </c>
      <c r="C152" s="150"/>
      <c r="D152" s="151"/>
      <c r="E152" s="151"/>
      <c r="F152" s="151"/>
      <c r="G152" s="16"/>
    </row>
    <row r="153" spans="1:7" ht="15" customHeight="1">
      <c r="A153" s="154"/>
      <c r="B153" s="155" t="s">
        <v>85</v>
      </c>
      <c r="C153" s="156"/>
      <c r="D153" s="157"/>
      <c r="E153" s="157"/>
      <c r="F153" s="157"/>
      <c r="G153" s="158"/>
    </row>
    <row r="154" spans="1:7" ht="15" customHeight="1">
      <c r="A154" s="35"/>
      <c r="B154" s="35"/>
      <c r="C154" s="159"/>
      <c r="D154" s="159"/>
      <c r="E154" s="160"/>
      <c r="F154" s="35"/>
      <c r="G154" s="35"/>
    </row>
  </sheetData>
  <mergeCells count="95">
    <mergeCell ref="A140:F140"/>
    <mergeCell ref="A12:G12"/>
    <mergeCell ref="C13:E13"/>
    <mergeCell ref="F13:G13"/>
    <mergeCell ref="F14:G16"/>
    <mergeCell ref="C34:E34"/>
    <mergeCell ref="F34:G34"/>
    <mergeCell ref="F35:G37"/>
    <mergeCell ref="C80:E80"/>
    <mergeCell ref="F80:G80"/>
    <mergeCell ref="F81:G83"/>
    <mergeCell ref="F19:G22"/>
    <mergeCell ref="A20:B20"/>
    <mergeCell ref="A21:B21"/>
    <mergeCell ref="A22:B22"/>
    <mergeCell ref="B4:E4"/>
    <mergeCell ref="B5:E5"/>
    <mergeCell ref="B6:E6"/>
    <mergeCell ref="B7:E7"/>
    <mergeCell ref="A19:B19"/>
    <mergeCell ref="A10:G10"/>
    <mergeCell ref="A27:B27"/>
    <mergeCell ref="A28:B28"/>
    <mergeCell ref="F28:G28"/>
    <mergeCell ref="A39:B39"/>
    <mergeCell ref="A40:B40"/>
    <mergeCell ref="F40:G40"/>
    <mergeCell ref="A41:B41"/>
    <mergeCell ref="A47:B47"/>
    <mergeCell ref="F47:G55"/>
    <mergeCell ref="A48:B48"/>
    <mergeCell ref="A49:B49"/>
    <mergeCell ref="A50:B50"/>
    <mergeCell ref="A51:B51"/>
    <mergeCell ref="A52:B52"/>
    <mergeCell ref="A53:B53"/>
    <mergeCell ref="A54:B54"/>
    <mergeCell ref="A96:B96"/>
    <mergeCell ref="F96:G97"/>
    <mergeCell ref="A97:B97"/>
    <mergeCell ref="A55:B55"/>
    <mergeCell ref="A62:B62"/>
    <mergeCell ref="F62:G66"/>
    <mergeCell ref="A63:B63"/>
    <mergeCell ref="A64:B64"/>
    <mergeCell ref="A65:B65"/>
    <mergeCell ref="A66:B66"/>
    <mergeCell ref="A72:B72"/>
    <mergeCell ref="F72:G74"/>
    <mergeCell ref="A73:B73"/>
    <mergeCell ref="A74:B74"/>
    <mergeCell ref="F86:G90"/>
    <mergeCell ref="A103:B103"/>
    <mergeCell ref="F103:G104"/>
    <mergeCell ref="A104:B104"/>
    <mergeCell ref="A109:B109"/>
    <mergeCell ref="F109:G110"/>
    <mergeCell ref="A110:B110"/>
    <mergeCell ref="C115:D115"/>
    <mergeCell ref="E115:F115"/>
    <mergeCell ref="C116:D116"/>
    <mergeCell ref="E116:F116"/>
    <mergeCell ref="C117:D117"/>
    <mergeCell ref="E117:F117"/>
    <mergeCell ref="C118:D118"/>
    <mergeCell ref="E118:F118"/>
    <mergeCell ref="C119:D119"/>
    <mergeCell ref="E119:F119"/>
    <mergeCell ref="C120:D120"/>
    <mergeCell ref="E120:F120"/>
    <mergeCell ref="E125:F125"/>
    <mergeCell ref="C126:D126"/>
    <mergeCell ref="E126:F126"/>
    <mergeCell ref="C121:D121"/>
    <mergeCell ref="E121:F121"/>
    <mergeCell ref="C122:D122"/>
    <mergeCell ref="E122:F122"/>
    <mergeCell ref="C123:D123"/>
    <mergeCell ref="E123:F123"/>
    <mergeCell ref="A1:G1"/>
    <mergeCell ref="C153:F153"/>
    <mergeCell ref="C127:D127"/>
    <mergeCell ref="E127:F127"/>
    <mergeCell ref="C128:D128"/>
    <mergeCell ref="E128:F128"/>
    <mergeCell ref="C129:D129"/>
    <mergeCell ref="E129:F129"/>
    <mergeCell ref="C131:D131"/>
    <mergeCell ref="A135:G135"/>
    <mergeCell ref="C149:F149"/>
    <mergeCell ref="C151:F151"/>
    <mergeCell ref="C152:F152"/>
    <mergeCell ref="C124:D124"/>
    <mergeCell ref="E124:F124"/>
    <mergeCell ref="C125:D12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5D80-51F8-4428-9A3C-FD705334B2A1}">
  <sheetPr>
    <pageSetUpPr fitToPage="1"/>
  </sheetPr>
  <dimension ref="A1:S257"/>
  <sheetViews>
    <sheetView view="pageBreakPreview" zoomScaleNormal="100" zoomScaleSheetLayoutView="100" workbookViewId="0">
      <selection activeCell="Q8" sqref="Q8"/>
    </sheetView>
  </sheetViews>
  <sheetFormatPr defaultColWidth="9.140625" defaultRowHeight="15" customHeight="1"/>
  <cols>
    <col min="1" max="2" width="28.7109375" style="35" customWidth="1"/>
    <col min="3" max="3" width="10.7109375" style="159" customWidth="1"/>
    <col min="4" max="4" width="3.7109375" style="159" customWidth="1"/>
    <col min="5" max="5" width="10.7109375" style="160" customWidth="1"/>
    <col min="6" max="7" width="28.7109375" style="35" customWidth="1"/>
    <col min="8" max="11" width="9.140625" style="35" hidden="1" customWidth="1"/>
    <col min="12" max="12" width="9.140625" style="35"/>
    <col min="13" max="13" width="15.140625" style="35" bestFit="1" customWidth="1"/>
    <col min="14" max="14" width="13.7109375" style="35" bestFit="1" customWidth="1"/>
    <col min="15" max="15" width="14.140625" style="35" bestFit="1" customWidth="1"/>
    <col min="16" max="16" width="8" style="35" bestFit="1" customWidth="1"/>
    <col min="17" max="17" width="19.85546875" style="35" bestFit="1" customWidth="1"/>
    <col min="18" max="18" width="15.5703125" style="35" bestFit="1" customWidth="1"/>
    <col min="19" max="19" width="12.5703125" style="35" bestFit="1" customWidth="1"/>
    <col min="20" max="16384" width="9.140625" style="35"/>
  </cols>
  <sheetData>
    <row r="1" spans="1:19" ht="60" customHeight="1">
      <c r="A1" s="1" t="s">
        <v>137</v>
      </c>
      <c r="B1" s="2"/>
      <c r="C1" s="2"/>
      <c r="D1" s="2"/>
      <c r="E1" s="2"/>
      <c r="F1" s="2"/>
      <c r="G1" s="3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</row>
    <row r="2" spans="1:19" ht="15" customHeight="1">
      <c r="A2" s="6"/>
      <c r="B2" s="7"/>
      <c r="C2" s="8"/>
      <c r="D2" s="9"/>
      <c r="E2" s="10"/>
      <c r="F2" s="10"/>
      <c r="G2" s="11"/>
      <c r="H2" s="4"/>
      <c r="I2" s="4"/>
      <c r="J2" s="4"/>
      <c r="K2" s="4"/>
      <c r="L2" s="4"/>
      <c r="M2" s="271"/>
      <c r="N2" s="4"/>
      <c r="O2" s="4"/>
      <c r="P2" s="4"/>
      <c r="Q2" s="4"/>
      <c r="R2" s="4"/>
      <c r="S2" s="4"/>
    </row>
    <row r="3" spans="1:19" ht="15" customHeight="1">
      <c r="A3" s="12"/>
      <c r="B3" s="13"/>
      <c r="C3" s="14"/>
      <c r="D3" s="14"/>
      <c r="E3" s="15"/>
      <c r="F3" s="13"/>
      <c r="G3" s="1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5" customHeight="1">
      <c r="A4" s="273" t="s">
        <v>1</v>
      </c>
      <c r="B4" s="272" t="s">
        <v>138</v>
      </c>
      <c r="C4" s="272"/>
      <c r="D4" s="272"/>
      <c r="E4" s="272"/>
      <c r="F4" s="274" t="s">
        <v>3</v>
      </c>
      <c r="G4" s="27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customHeight="1">
      <c r="A5" s="273" t="s">
        <v>4</v>
      </c>
      <c r="B5" s="276"/>
      <c r="C5" s="276"/>
      <c r="D5" s="276"/>
      <c r="E5" s="276"/>
      <c r="F5" s="274" t="s">
        <v>5</v>
      </c>
      <c r="G5" s="27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5" customHeight="1">
      <c r="A6" s="273" t="s">
        <v>6</v>
      </c>
      <c r="B6" s="276"/>
      <c r="C6" s="276"/>
      <c r="D6" s="276"/>
      <c r="E6" s="276"/>
      <c r="F6" s="274" t="s">
        <v>7</v>
      </c>
      <c r="G6" s="27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5" customHeight="1">
      <c r="A7" s="273" t="s">
        <v>8</v>
      </c>
      <c r="B7" s="276"/>
      <c r="C7" s="276"/>
      <c r="D7" s="276"/>
      <c r="E7" s="276"/>
      <c r="F7" s="274" t="s">
        <v>9</v>
      </c>
      <c r="G7" s="27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customHeight="1">
      <c r="A8" s="17"/>
      <c r="B8" s="18"/>
      <c r="C8" s="14"/>
      <c r="D8" s="14"/>
      <c r="E8" s="13"/>
      <c r="F8" s="19"/>
      <c r="G8" s="1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s="18" customFormat="1" ht="15" customHeight="1">
      <c r="A9" s="20"/>
      <c r="B9" s="21"/>
      <c r="C9" s="22"/>
      <c r="D9" s="22"/>
      <c r="E9" s="23"/>
      <c r="F9" s="21"/>
      <c r="G9" s="2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20" customHeight="1">
      <c r="A10" s="25" t="s">
        <v>88</v>
      </c>
      <c r="B10" s="26"/>
      <c r="C10" s="26"/>
      <c r="D10" s="26"/>
      <c r="E10" s="26"/>
      <c r="F10" s="26"/>
      <c r="G10" s="27"/>
      <c r="H10" s="161"/>
      <c r="I10" s="161"/>
      <c r="J10" s="161"/>
      <c r="K10" s="162"/>
    </row>
    <row r="11" spans="1:19" ht="15" customHeight="1">
      <c r="A11" s="30"/>
      <c r="B11" s="31"/>
      <c r="C11" s="31"/>
      <c r="D11" s="31"/>
      <c r="E11" s="31"/>
      <c r="F11" s="31"/>
      <c r="G11" s="16"/>
      <c r="H11" s="163"/>
      <c r="I11" s="163"/>
      <c r="J11" s="163"/>
      <c r="K11" s="164"/>
    </row>
    <row r="12" spans="1:19" ht="15" customHeight="1">
      <c r="A12" s="32" t="s">
        <v>11</v>
      </c>
      <c r="B12" s="33"/>
      <c r="C12" s="33"/>
      <c r="D12" s="33"/>
      <c r="E12" s="33"/>
      <c r="F12" s="33"/>
      <c r="G12" s="34"/>
      <c r="H12" s="163"/>
      <c r="I12" s="163"/>
      <c r="J12" s="163"/>
      <c r="K12" s="164"/>
    </row>
    <row r="13" spans="1:19" ht="15" customHeight="1">
      <c r="A13" s="37"/>
      <c r="B13" s="38"/>
      <c r="C13" s="39" t="s">
        <v>12</v>
      </c>
      <c r="D13" s="40"/>
      <c r="E13" s="41"/>
      <c r="F13" s="42" t="s">
        <v>13</v>
      </c>
      <c r="G13" s="4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" customHeight="1">
      <c r="A14" s="44"/>
      <c r="B14" s="38"/>
      <c r="C14" s="45" t="s">
        <v>14</v>
      </c>
      <c r="D14" s="46"/>
      <c r="E14" s="47" t="s">
        <v>15</v>
      </c>
      <c r="F14" s="48" t="s">
        <v>16</v>
      </c>
      <c r="G14" s="4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" customHeight="1">
      <c r="A15" s="44"/>
      <c r="B15" s="38"/>
      <c r="C15" s="50" t="s">
        <v>17</v>
      </c>
      <c r="D15" s="46"/>
      <c r="E15" s="51" t="s">
        <v>18</v>
      </c>
      <c r="F15" s="52"/>
      <c r="G15" s="5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" customHeight="1">
      <c r="A16" s="44"/>
      <c r="B16" s="38"/>
      <c r="C16" s="54" t="s">
        <v>19</v>
      </c>
      <c r="D16" s="55"/>
      <c r="E16" s="56" t="s">
        <v>20</v>
      </c>
      <c r="F16" s="52"/>
      <c r="G16" s="5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" customHeight="1">
      <c r="A17" s="44"/>
      <c r="B17" s="38"/>
      <c r="C17" s="55"/>
      <c r="D17" s="55"/>
      <c r="E17" s="57"/>
      <c r="F17" s="58"/>
      <c r="G17" s="5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" customHeight="1">
      <c r="A18" s="60" t="s">
        <v>139</v>
      </c>
      <c r="B18" s="38"/>
      <c r="C18" s="61"/>
      <c r="D18" s="62"/>
      <c r="E18" s="62"/>
      <c r="F18" s="165" t="s">
        <v>22</v>
      </c>
      <c r="G18" s="166"/>
      <c r="H18" s="163"/>
      <c r="I18" s="163"/>
      <c r="J18" s="163"/>
      <c r="K18" s="163"/>
    </row>
    <row r="19" spans="1:19" ht="15" customHeight="1">
      <c r="A19" s="89" t="s">
        <v>140</v>
      </c>
      <c r="B19" s="301"/>
      <c r="C19" s="65"/>
      <c r="D19" s="62"/>
      <c r="E19" s="92"/>
      <c r="F19" s="66"/>
      <c r="G19" s="67"/>
      <c r="H19" s="163" t="str">
        <f t="shared" ref="H19:H25" si="0">IF(E19=1,"Yes","No")</f>
        <v>No</v>
      </c>
      <c r="I19" s="163">
        <f t="shared" ref="I19:I25" si="1">IF(H19="No",0,+C19)</f>
        <v>0</v>
      </c>
      <c r="J19" s="163">
        <f t="shared" ref="J19:J25" si="2">IF(H19="No",0,4)</f>
        <v>0</v>
      </c>
      <c r="K19" s="167"/>
      <c r="L19" s="168"/>
      <c r="M19" s="168"/>
      <c r="N19" s="168"/>
      <c r="O19" s="168"/>
      <c r="P19" s="168"/>
    </row>
    <row r="20" spans="1:19" ht="15" customHeight="1">
      <c r="A20" s="89" t="s">
        <v>141</v>
      </c>
      <c r="B20" s="301"/>
      <c r="C20" s="65"/>
      <c r="D20" s="62"/>
      <c r="E20" s="92"/>
      <c r="F20" s="87"/>
      <c r="G20" s="69"/>
      <c r="H20" s="163" t="str">
        <f t="shared" si="0"/>
        <v>No</v>
      </c>
      <c r="I20" s="163">
        <f t="shared" si="1"/>
        <v>0</v>
      </c>
      <c r="J20" s="163">
        <f t="shared" si="2"/>
        <v>0</v>
      </c>
      <c r="K20" s="163"/>
    </row>
    <row r="21" spans="1:19" ht="15" customHeight="1">
      <c r="A21" s="89" t="s">
        <v>118</v>
      </c>
      <c r="B21" s="301"/>
      <c r="C21" s="65"/>
      <c r="D21" s="62"/>
      <c r="E21" s="92"/>
      <c r="F21" s="87"/>
      <c r="G21" s="69"/>
      <c r="H21" s="163" t="str">
        <f t="shared" si="0"/>
        <v>No</v>
      </c>
      <c r="I21" s="163">
        <f t="shared" si="1"/>
        <v>0</v>
      </c>
      <c r="J21" s="163">
        <f t="shared" si="2"/>
        <v>0</v>
      </c>
      <c r="K21" s="163"/>
    </row>
    <row r="22" spans="1:19" ht="15" customHeight="1">
      <c r="A22" s="89" t="s">
        <v>142</v>
      </c>
      <c r="B22" s="301"/>
      <c r="C22" s="65"/>
      <c r="D22" s="62"/>
      <c r="E22" s="92"/>
      <c r="F22" s="87"/>
      <c r="G22" s="69"/>
      <c r="H22" s="163" t="str">
        <f t="shared" si="0"/>
        <v>No</v>
      </c>
      <c r="I22" s="163">
        <f t="shared" si="1"/>
        <v>0</v>
      </c>
      <c r="J22" s="163">
        <f t="shared" si="2"/>
        <v>0</v>
      </c>
      <c r="K22" s="163"/>
    </row>
    <row r="23" spans="1:19" ht="15" customHeight="1">
      <c r="A23" s="89" t="s">
        <v>29</v>
      </c>
      <c r="B23" s="301"/>
      <c r="C23" s="65"/>
      <c r="D23" s="62"/>
      <c r="E23" s="92"/>
      <c r="F23" s="87"/>
      <c r="G23" s="69"/>
      <c r="H23" s="163" t="str">
        <f t="shared" si="0"/>
        <v>No</v>
      </c>
      <c r="I23" s="163">
        <f t="shared" si="1"/>
        <v>0</v>
      </c>
      <c r="J23" s="163">
        <f t="shared" si="2"/>
        <v>0</v>
      </c>
      <c r="K23" s="167"/>
      <c r="L23" s="168"/>
      <c r="M23" s="168"/>
      <c r="N23" s="168"/>
      <c r="O23" s="168"/>
      <c r="P23" s="168"/>
    </row>
    <row r="24" spans="1:19" ht="15" customHeight="1">
      <c r="A24" s="89" t="s">
        <v>143</v>
      </c>
      <c r="B24" s="301"/>
      <c r="C24" s="65"/>
      <c r="D24" s="62"/>
      <c r="E24" s="92"/>
      <c r="F24" s="87"/>
      <c r="G24" s="69"/>
      <c r="H24" s="163" t="str">
        <f t="shared" si="0"/>
        <v>No</v>
      </c>
      <c r="I24" s="163">
        <f t="shared" si="1"/>
        <v>0</v>
      </c>
      <c r="J24" s="163">
        <f t="shared" si="2"/>
        <v>0</v>
      </c>
      <c r="K24" s="163"/>
    </row>
    <row r="25" spans="1:19" ht="15" customHeight="1">
      <c r="A25" s="89" t="s">
        <v>93</v>
      </c>
      <c r="B25" s="301"/>
      <c r="C25" s="65"/>
      <c r="D25" s="62"/>
      <c r="E25" s="92"/>
      <c r="F25" s="87"/>
      <c r="G25" s="69"/>
      <c r="H25" s="169" t="str">
        <f t="shared" si="0"/>
        <v>No</v>
      </c>
      <c r="I25" s="169">
        <f t="shared" si="1"/>
        <v>0</v>
      </c>
      <c r="J25" s="169">
        <f t="shared" si="2"/>
        <v>0</v>
      </c>
      <c r="K25" s="163"/>
    </row>
    <row r="26" spans="1:19" ht="15" customHeight="1">
      <c r="A26" s="170"/>
      <c r="B26" s="38"/>
      <c r="C26" s="76"/>
      <c r="D26" s="77"/>
      <c r="E26" s="76"/>
      <c r="F26" s="87"/>
      <c r="G26" s="69"/>
      <c r="H26" s="171"/>
      <c r="I26" s="171"/>
      <c r="J26" s="171"/>
      <c r="K26" s="163"/>
    </row>
    <row r="27" spans="1:19" ht="15" customHeight="1">
      <c r="A27" s="74"/>
      <c r="B27" s="38"/>
      <c r="C27" s="65"/>
      <c r="D27" s="62"/>
      <c r="E27" s="92"/>
      <c r="F27" s="70"/>
      <c r="G27" s="71"/>
      <c r="H27" s="171"/>
      <c r="I27" s="171"/>
      <c r="J27" s="171"/>
      <c r="K27" s="163"/>
    </row>
    <row r="28" spans="1:19" ht="15" customHeight="1">
      <c r="A28" s="78"/>
      <c r="B28" s="79" t="s">
        <v>30</v>
      </c>
      <c r="C28" s="80">
        <f>SUM(C19:C25)</f>
        <v>0</v>
      </c>
      <c r="D28" s="81" t="s">
        <v>31</v>
      </c>
      <c r="E28" s="80">
        <f>SUM(E19:E27)</f>
        <v>0</v>
      </c>
      <c r="F28" s="82" t="s">
        <v>39</v>
      </c>
      <c r="G28" s="64"/>
      <c r="H28" s="163">
        <f>COUNTIF(H19:H25,"Yes")</f>
        <v>0</v>
      </c>
      <c r="I28" s="163">
        <f>SUM(I19:I25)</f>
        <v>0</v>
      </c>
      <c r="J28" s="163">
        <f>SUM(J19:J25)</f>
        <v>0</v>
      </c>
      <c r="K28" s="172"/>
    </row>
    <row r="29" spans="1:19" ht="15" customHeight="1">
      <c r="A29" s="78"/>
      <c r="B29" s="79" t="s">
        <v>33</v>
      </c>
      <c r="C29" s="83">
        <f>IF(E28=0, 0, (C28/E28))</f>
        <v>0</v>
      </c>
      <c r="D29" s="62"/>
      <c r="E29" s="62"/>
      <c r="F29" s="84" t="s">
        <v>34</v>
      </c>
      <c r="G29" s="64"/>
      <c r="H29" s="163"/>
      <c r="I29" s="173">
        <f>IF(ISERROR(I28/$H28),0,(I28/$H28))</f>
        <v>0</v>
      </c>
      <c r="J29" s="173">
        <f>IF(ISERROR(J28/$H28),0,(J28/$H28))</f>
        <v>0</v>
      </c>
      <c r="K29" s="172">
        <f>IF(ISERROR(I29/J29),0,(I29/J29))</f>
        <v>0</v>
      </c>
    </row>
    <row r="30" spans="1:19" ht="15" customHeight="1">
      <c r="A30" s="74"/>
      <c r="B30" s="38"/>
      <c r="C30" s="85"/>
      <c r="D30" s="62"/>
      <c r="E30" s="62"/>
      <c r="F30" s="38"/>
      <c r="G30" s="64"/>
      <c r="H30" s="163"/>
      <c r="I30" s="163"/>
      <c r="J30" s="163"/>
      <c r="K30" s="163"/>
    </row>
    <row r="31" spans="1:19" ht="15" customHeight="1">
      <c r="A31" s="37"/>
      <c r="B31" s="38"/>
      <c r="C31" s="39" t="s">
        <v>12</v>
      </c>
      <c r="D31" s="40"/>
      <c r="E31" s="41"/>
      <c r="F31" s="42" t="s">
        <v>13</v>
      </c>
      <c r="G31" s="4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5" customHeight="1">
      <c r="A32" s="44"/>
      <c r="B32" s="38"/>
      <c r="C32" s="45" t="s">
        <v>14</v>
      </c>
      <c r="D32" s="46"/>
      <c r="E32" s="47" t="s">
        <v>15</v>
      </c>
      <c r="F32" s="48" t="s">
        <v>16</v>
      </c>
      <c r="G32" s="4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5" customHeight="1">
      <c r="A33" s="44"/>
      <c r="B33" s="38"/>
      <c r="C33" s="50" t="s">
        <v>17</v>
      </c>
      <c r="D33" s="46"/>
      <c r="E33" s="51" t="s">
        <v>18</v>
      </c>
      <c r="F33" s="52"/>
      <c r="G33" s="5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4"/>
      <c r="B34" s="38"/>
      <c r="C34" s="54" t="s">
        <v>19</v>
      </c>
      <c r="D34" s="55"/>
      <c r="E34" s="56" t="s">
        <v>20</v>
      </c>
      <c r="F34" s="52"/>
      <c r="G34" s="5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>
      <c r="A35" s="44"/>
      <c r="B35" s="38"/>
      <c r="C35" s="55"/>
      <c r="D35" s="55"/>
      <c r="E35" s="57"/>
      <c r="F35" s="58"/>
      <c r="G35" s="59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2.75">
      <c r="A36" s="60" t="s">
        <v>144</v>
      </c>
      <c r="B36" s="38"/>
      <c r="C36" s="61"/>
      <c r="D36" s="62"/>
      <c r="E36" s="62"/>
      <c r="F36" s="63" t="s">
        <v>22</v>
      </c>
      <c r="G36" s="64"/>
      <c r="H36" s="163"/>
      <c r="I36" s="163"/>
      <c r="J36" s="163"/>
      <c r="K36" s="163"/>
    </row>
    <row r="37" spans="1:19" ht="15" customHeight="1">
      <c r="A37" s="89" t="s">
        <v>145</v>
      </c>
      <c r="B37" s="301"/>
      <c r="C37" s="65"/>
      <c r="D37" s="62"/>
      <c r="E37" s="92"/>
      <c r="F37" s="66"/>
      <c r="G37" s="67"/>
      <c r="H37" s="163" t="str">
        <f t="shared" ref="H37:H48" si="3">IF(E37=1,"Yes","No")</f>
        <v>No</v>
      </c>
      <c r="I37" s="163">
        <f t="shared" ref="I37:I48" si="4">IF(H37="No",0,+C37)</f>
        <v>0</v>
      </c>
      <c r="J37" s="163">
        <f t="shared" ref="J37:J48" si="5">IF(H37="No",0,4)</f>
        <v>0</v>
      </c>
      <c r="K37" s="163"/>
    </row>
    <row r="38" spans="1:19" ht="15" customHeight="1">
      <c r="A38" s="89" t="s">
        <v>146</v>
      </c>
      <c r="B38" s="301"/>
      <c r="C38" s="65"/>
      <c r="D38" s="62"/>
      <c r="E38" s="92"/>
      <c r="F38" s="87"/>
      <c r="G38" s="69"/>
      <c r="H38" s="163" t="str">
        <f t="shared" si="3"/>
        <v>No</v>
      </c>
      <c r="I38" s="163">
        <f t="shared" si="4"/>
        <v>0</v>
      </c>
      <c r="J38" s="163">
        <f t="shared" si="5"/>
        <v>0</v>
      </c>
      <c r="K38" s="163"/>
    </row>
    <row r="39" spans="1:19" ht="15" customHeight="1">
      <c r="A39" s="89" t="s">
        <v>147</v>
      </c>
      <c r="B39" s="301"/>
      <c r="C39" s="65"/>
      <c r="D39" s="62"/>
      <c r="E39" s="92"/>
      <c r="F39" s="87"/>
      <c r="G39" s="69"/>
      <c r="H39" s="163" t="str">
        <f t="shared" si="3"/>
        <v>No</v>
      </c>
      <c r="I39" s="163">
        <f t="shared" si="4"/>
        <v>0</v>
      </c>
      <c r="J39" s="163">
        <f t="shared" si="5"/>
        <v>0</v>
      </c>
      <c r="K39" s="163"/>
    </row>
    <row r="40" spans="1:19" ht="15" customHeight="1">
      <c r="A40" s="89" t="s">
        <v>148</v>
      </c>
      <c r="B40" s="301"/>
      <c r="C40" s="65"/>
      <c r="D40" s="62"/>
      <c r="E40" s="92"/>
      <c r="F40" s="87"/>
      <c r="G40" s="69"/>
      <c r="H40" s="163" t="str">
        <f t="shared" si="3"/>
        <v>No</v>
      </c>
      <c r="I40" s="163">
        <f t="shared" si="4"/>
        <v>0</v>
      </c>
      <c r="J40" s="163">
        <f t="shared" si="5"/>
        <v>0</v>
      </c>
      <c r="K40" s="163"/>
    </row>
    <row r="41" spans="1:19" ht="15" customHeight="1">
      <c r="A41" s="89" t="s">
        <v>149</v>
      </c>
      <c r="B41" s="301"/>
      <c r="C41" s="65"/>
      <c r="D41" s="62"/>
      <c r="E41" s="92"/>
      <c r="F41" s="174"/>
      <c r="G41" s="175"/>
      <c r="H41" s="163" t="str">
        <f t="shared" si="3"/>
        <v>No</v>
      </c>
      <c r="I41" s="163">
        <f t="shared" si="4"/>
        <v>0</v>
      </c>
      <c r="J41" s="163">
        <f t="shared" si="5"/>
        <v>0</v>
      </c>
      <c r="K41" s="163"/>
    </row>
    <row r="42" spans="1:19" ht="15" customHeight="1">
      <c r="A42" s="89" t="s">
        <v>150</v>
      </c>
      <c r="B42" s="301"/>
      <c r="C42" s="65"/>
      <c r="D42" s="62"/>
      <c r="E42" s="92"/>
      <c r="F42" s="174"/>
      <c r="G42" s="175"/>
      <c r="H42" s="163" t="str">
        <f t="shared" si="3"/>
        <v>No</v>
      </c>
      <c r="I42" s="163">
        <f t="shared" si="4"/>
        <v>0</v>
      </c>
      <c r="J42" s="163">
        <f t="shared" si="5"/>
        <v>0</v>
      </c>
      <c r="K42" s="163"/>
    </row>
    <row r="43" spans="1:19" ht="15" customHeight="1">
      <c r="A43" s="89" t="s">
        <v>151</v>
      </c>
      <c r="B43" s="301"/>
      <c r="C43" s="65"/>
      <c r="D43" s="62"/>
      <c r="E43" s="92"/>
      <c r="F43" s="174"/>
      <c r="G43" s="175"/>
      <c r="H43" s="163" t="str">
        <f t="shared" si="3"/>
        <v>No</v>
      </c>
      <c r="I43" s="163">
        <f t="shared" si="4"/>
        <v>0</v>
      </c>
      <c r="J43" s="163">
        <f t="shared" si="5"/>
        <v>0</v>
      </c>
      <c r="K43" s="163"/>
    </row>
    <row r="44" spans="1:19" ht="15" customHeight="1">
      <c r="A44" s="176" t="s">
        <v>152</v>
      </c>
      <c r="B44" s="177"/>
      <c r="C44" s="65"/>
      <c r="D44" s="62"/>
      <c r="E44" s="92"/>
      <c r="F44" s="174"/>
      <c r="G44" s="175"/>
      <c r="H44" s="163"/>
      <c r="I44" s="163"/>
      <c r="J44" s="163"/>
      <c r="K44" s="163"/>
    </row>
    <row r="45" spans="1:19" ht="15" customHeight="1">
      <c r="A45" s="89" t="s">
        <v>153</v>
      </c>
      <c r="B45" s="301"/>
      <c r="C45" s="65"/>
      <c r="D45" s="62"/>
      <c r="E45" s="92"/>
      <c r="F45" s="174"/>
      <c r="G45" s="175"/>
      <c r="H45" s="163" t="str">
        <f t="shared" si="3"/>
        <v>No</v>
      </c>
      <c r="I45" s="163">
        <f t="shared" si="4"/>
        <v>0</v>
      </c>
      <c r="J45" s="163">
        <f t="shared" si="5"/>
        <v>0</v>
      </c>
      <c r="K45" s="163"/>
    </row>
    <row r="46" spans="1:19" ht="15" customHeight="1">
      <c r="A46" s="89" t="s">
        <v>154</v>
      </c>
      <c r="B46" s="301"/>
      <c r="C46" s="65"/>
      <c r="D46" s="62"/>
      <c r="E46" s="92"/>
      <c r="F46" s="174"/>
      <c r="G46" s="175"/>
      <c r="H46" s="163" t="str">
        <f t="shared" si="3"/>
        <v>No</v>
      </c>
      <c r="I46" s="163">
        <f t="shared" si="4"/>
        <v>0</v>
      </c>
      <c r="J46" s="163">
        <f t="shared" si="5"/>
        <v>0</v>
      </c>
      <c r="K46" s="163"/>
    </row>
    <row r="47" spans="1:19" ht="15" customHeight="1">
      <c r="A47" s="89" t="s">
        <v>155</v>
      </c>
      <c r="B47" s="301"/>
      <c r="C47" s="65"/>
      <c r="D47" s="62"/>
      <c r="E47" s="92"/>
      <c r="F47" s="174"/>
      <c r="G47" s="175"/>
      <c r="H47" s="163" t="str">
        <f t="shared" si="3"/>
        <v>No</v>
      </c>
      <c r="I47" s="163">
        <f t="shared" si="4"/>
        <v>0</v>
      </c>
      <c r="J47" s="163">
        <f t="shared" si="5"/>
        <v>0</v>
      </c>
      <c r="K47" s="163"/>
    </row>
    <row r="48" spans="1:19" ht="15" customHeight="1">
      <c r="A48" s="89" t="s">
        <v>156</v>
      </c>
      <c r="B48" s="301"/>
      <c r="C48" s="65"/>
      <c r="D48" s="62"/>
      <c r="E48" s="92"/>
      <c r="F48" s="178"/>
      <c r="G48" s="179"/>
      <c r="H48" s="169" t="str">
        <f t="shared" si="3"/>
        <v>No</v>
      </c>
      <c r="I48" s="169">
        <f t="shared" si="4"/>
        <v>0</v>
      </c>
      <c r="J48" s="169">
        <f t="shared" si="5"/>
        <v>0</v>
      </c>
      <c r="K48" s="163"/>
    </row>
    <row r="49" spans="1:11" ht="15" customHeight="1">
      <c r="A49" s="78"/>
      <c r="B49" s="79" t="s">
        <v>30</v>
      </c>
      <c r="C49" s="80">
        <f>SUM(C37:C48)</f>
        <v>0</v>
      </c>
      <c r="D49" s="81" t="s">
        <v>31</v>
      </c>
      <c r="E49" s="80">
        <f>SUM(E37:E48)</f>
        <v>0</v>
      </c>
      <c r="F49" s="82" t="s">
        <v>32</v>
      </c>
      <c r="G49" s="64"/>
      <c r="H49" s="163">
        <f>COUNTIF(H37:H48,"Yes")</f>
        <v>0</v>
      </c>
      <c r="I49" s="163">
        <f>SUM(I37:I48)</f>
        <v>0</v>
      </c>
      <c r="J49" s="163">
        <f>SUM(J37:J48)</f>
        <v>0</v>
      </c>
      <c r="K49" s="172"/>
    </row>
    <row r="50" spans="1:11" ht="15" customHeight="1">
      <c r="A50" s="78"/>
      <c r="B50" s="79" t="s">
        <v>33</v>
      </c>
      <c r="C50" s="83">
        <f>IF(E49=0, 0, (C49/E49))</f>
        <v>0</v>
      </c>
      <c r="D50" s="62"/>
      <c r="E50" s="62"/>
      <c r="F50" s="84" t="s">
        <v>34</v>
      </c>
      <c r="G50" s="64"/>
      <c r="H50" s="163"/>
      <c r="I50" s="173">
        <f>IF(ISERROR(I49/$H49),0,(I49/$H49))</f>
        <v>0</v>
      </c>
      <c r="J50" s="173">
        <f>IF(ISERROR(J49/$H49),0,(J49/$H49))</f>
        <v>0</v>
      </c>
      <c r="K50" s="172">
        <f>IF(ISERROR(I50/J50),0,(I50/J50))</f>
        <v>0</v>
      </c>
    </row>
    <row r="51" spans="1:11" ht="15" customHeight="1">
      <c r="A51" s="60" t="s">
        <v>157</v>
      </c>
      <c r="B51" s="38"/>
      <c r="C51" s="180"/>
      <c r="D51" s="181"/>
      <c r="E51" s="182"/>
      <c r="F51" s="63" t="s">
        <v>22</v>
      </c>
      <c r="G51" s="183"/>
      <c r="H51" s="163"/>
      <c r="I51" s="163"/>
      <c r="J51" s="163"/>
      <c r="K51" s="163"/>
    </row>
    <row r="52" spans="1:11" ht="15" customHeight="1">
      <c r="A52" s="89" t="s">
        <v>158</v>
      </c>
      <c r="B52" s="184"/>
      <c r="C52" s="65"/>
      <c r="D52" s="62"/>
      <c r="E52" s="185"/>
      <c r="F52" s="186"/>
      <c r="G52" s="309"/>
      <c r="H52" s="163" t="str">
        <f t="shared" ref="H52:H69" si="6">IF(E52=1,"Yes","No")</f>
        <v>No</v>
      </c>
      <c r="I52" s="163">
        <f t="shared" ref="I52:I69" si="7">IF(H52="No",0,+C52)</f>
        <v>0</v>
      </c>
      <c r="J52" s="163">
        <f t="shared" ref="J52:J69" si="8">IF(H52="No",0,4)</f>
        <v>0</v>
      </c>
      <c r="K52" s="163"/>
    </row>
    <row r="53" spans="1:11" ht="15" customHeight="1">
      <c r="A53" s="89" t="s">
        <v>118</v>
      </c>
      <c r="B53" s="184"/>
      <c r="C53" s="65"/>
      <c r="D53" s="62"/>
      <c r="E53" s="185"/>
      <c r="F53" s="310"/>
      <c r="G53" s="311"/>
      <c r="H53" s="163" t="str">
        <f t="shared" si="6"/>
        <v>No</v>
      </c>
      <c r="I53" s="163">
        <f t="shared" si="7"/>
        <v>0</v>
      </c>
      <c r="J53" s="163">
        <f t="shared" si="8"/>
        <v>0</v>
      </c>
      <c r="K53" s="163"/>
    </row>
    <row r="54" spans="1:11" ht="15" customHeight="1">
      <c r="A54" s="89" t="s">
        <v>159</v>
      </c>
      <c r="B54" s="184"/>
      <c r="C54" s="65"/>
      <c r="D54" s="62"/>
      <c r="E54" s="185"/>
      <c r="F54" s="310"/>
      <c r="G54" s="311"/>
      <c r="H54" s="163" t="str">
        <f t="shared" si="6"/>
        <v>No</v>
      </c>
      <c r="I54" s="163">
        <f t="shared" si="7"/>
        <v>0</v>
      </c>
      <c r="J54" s="163">
        <f t="shared" si="8"/>
        <v>0</v>
      </c>
      <c r="K54" s="163"/>
    </row>
    <row r="55" spans="1:11" ht="45" customHeight="1">
      <c r="A55" s="89" t="s">
        <v>160</v>
      </c>
      <c r="B55" s="184"/>
      <c r="C55" s="65"/>
      <c r="D55" s="62"/>
      <c r="E55" s="185"/>
      <c r="F55" s="310"/>
      <c r="G55" s="311"/>
      <c r="H55" s="163" t="str">
        <f t="shared" si="6"/>
        <v>No</v>
      </c>
      <c r="I55" s="163">
        <f t="shared" si="7"/>
        <v>0</v>
      </c>
      <c r="J55" s="163">
        <f t="shared" si="8"/>
        <v>0</v>
      </c>
      <c r="K55" s="163"/>
    </row>
    <row r="56" spans="1:11" ht="15" customHeight="1">
      <c r="A56" s="89" t="s">
        <v>161</v>
      </c>
      <c r="B56" s="184"/>
      <c r="C56" s="65"/>
      <c r="D56" s="62"/>
      <c r="E56" s="185"/>
      <c r="F56" s="310"/>
      <c r="G56" s="311"/>
      <c r="H56" s="163" t="str">
        <f t="shared" si="6"/>
        <v>No</v>
      </c>
      <c r="I56" s="163">
        <f t="shared" si="7"/>
        <v>0</v>
      </c>
      <c r="J56" s="163">
        <f t="shared" si="8"/>
        <v>0</v>
      </c>
      <c r="K56" s="163"/>
    </row>
    <row r="57" spans="1:11" ht="15" customHeight="1">
      <c r="A57" s="89" t="s">
        <v>162</v>
      </c>
      <c r="B57" s="184"/>
      <c r="C57" s="65"/>
      <c r="D57" s="62"/>
      <c r="E57" s="185"/>
      <c r="F57" s="310"/>
      <c r="G57" s="311"/>
      <c r="H57" s="163" t="str">
        <f t="shared" si="6"/>
        <v>No</v>
      </c>
      <c r="I57" s="163">
        <f t="shared" si="7"/>
        <v>0</v>
      </c>
      <c r="J57" s="163">
        <f t="shared" si="8"/>
        <v>0</v>
      </c>
      <c r="K57" s="163"/>
    </row>
    <row r="58" spans="1:11" ht="30" customHeight="1">
      <c r="A58" s="89" t="s">
        <v>163</v>
      </c>
      <c r="B58" s="184"/>
      <c r="C58" s="65"/>
      <c r="D58" s="62"/>
      <c r="E58" s="185"/>
      <c r="F58" s="310"/>
      <c r="G58" s="311"/>
      <c r="H58" s="163" t="str">
        <f t="shared" si="6"/>
        <v>No</v>
      </c>
      <c r="I58" s="163">
        <f t="shared" si="7"/>
        <v>0</v>
      </c>
      <c r="J58" s="163">
        <f t="shared" si="8"/>
        <v>0</v>
      </c>
      <c r="K58" s="163"/>
    </row>
    <row r="59" spans="1:11" ht="15" customHeight="1">
      <c r="A59" s="89" t="s">
        <v>164</v>
      </c>
      <c r="B59" s="184"/>
      <c r="C59" s="65"/>
      <c r="D59" s="62"/>
      <c r="E59" s="185"/>
      <c r="F59" s="310"/>
      <c r="G59" s="311"/>
      <c r="H59" s="163" t="str">
        <f t="shared" si="6"/>
        <v>No</v>
      </c>
      <c r="I59" s="163">
        <f t="shared" si="7"/>
        <v>0</v>
      </c>
      <c r="J59" s="163">
        <f t="shared" si="8"/>
        <v>0</v>
      </c>
      <c r="K59" s="163"/>
    </row>
    <row r="60" spans="1:11" ht="30" customHeight="1">
      <c r="A60" s="89" t="s">
        <v>104</v>
      </c>
      <c r="B60" s="184"/>
      <c r="C60" s="65"/>
      <c r="D60" s="62"/>
      <c r="E60" s="185"/>
      <c r="F60" s="310"/>
      <c r="G60" s="311"/>
      <c r="H60" s="163" t="str">
        <f t="shared" si="6"/>
        <v>No</v>
      </c>
      <c r="I60" s="163">
        <f t="shared" si="7"/>
        <v>0</v>
      </c>
      <c r="J60" s="163">
        <f t="shared" si="8"/>
        <v>0</v>
      </c>
      <c r="K60" s="163"/>
    </row>
    <row r="61" spans="1:11" ht="15" customHeight="1">
      <c r="A61" s="89" t="s">
        <v>150</v>
      </c>
      <c r="B61" s="184"/>
      <c r="C61" s="65"/>
      <c r="D61" s="62"/>
      <c r="E61" s="185"/>
      <c r="F61" s="310"/>
      <c r="G61" s="311"/>
      <c r="H61" s="163" t="str">
        <f t="shared" si="6"/>
        <v>No</v>
      </c>
      <c r="I61" s="163">
        <f t="shared" si="7"/>
        <v>0</v>
      </c>
      <c r="J61" s="163">
        <f t="shared" si="8"/>
        <v>0</v>
      </c>
      <c r="K61" s="163"/>
    </row>
    <row r="62" spans="1:11" ht="30" customHeight="1">
      <c r="A62" s="89" t="s">
        <v>165</v>
      </c>
      <c r="B62" s="184"/>
      <c r="C62" s="65"/>
      <c r="D62" s="62"/>
      <c r="E62" s="185"/>
      <c r="F62" s="310"/>
      <c r="G62" s="311"/>
      <c r="H62" s="163" t="str">
        <f t="shared" si="6"/>
        <v>No</v>
      </c>
      <c r="I62" s="163">
        <f t="shared" si="7"/>
        <v>0</v>
      </c>
      <c r="J62" s="163">
        <f t="shared" si="8"/>
        <v>0</v>
      </c>
      <c r="K62" s="163"/>
    </row>
    <row r="63" spans="1:11" ht="15" customHeight="1">
      <c r="A63" s="89" t="s">
        <v>166</v>
      </c>
      <c r="B63" s="184"/>
      <c r="C63" s="65"/>
      <c r="D63" s="62"/>
      <c r="E63" s="185"/>
      <c r="F63" s="310"/>
      <c r="G63" s="311"/>
      <c r="H63" s="163" t="str">
        <f t="shared" si="6"/>
        <v>No</v>
      </c>
      <c r="I63" s="163">
        <f t="shared" si="7"/>
        <v>0</v>
      </c>
      <c r="J63" s="163">
        <f t="shared" si="8"/>
        <v>0</v>
      </c>
      <c r="K63" s="163"/>
    </row>
    <row r="64" spans="1:11" ht="30" customHeight="1">
      <c r="A64" s="89" t="s">
        <v>167</v>
      </c>
      <c r="B64" s="184"/>
      <c r="C64" s="65"/>
      <c r="D64" s="62"/>
      <c r="E64" s="185"/>
      <c r="F64" s="310"/>
      <c r="G64" s="311"/>
      <c r="H64" s="163" t="str">
        <f t="shared" si="6"/>
        <v>No</v>
      </c>
      <c r="I64" s="163">
        <f t="shared" si="7"/>
        <v>0</v>
      </c>
      <c r="J64" s="163">
        <f t="shared" si="8"/>
        <v>0</v>
      </c>
      <c r="K64" s="163"/>
    </row>
    <row r="65" spans="1:19" ht="15" customHeight="1">
      <c r="A65" s="89" t="s">
        <v>168</v>
      </c>
      <c r="B65" s="184"/>
      <c r="C65" s="65"/>
      <c r="D65" s="62"/>
      <c r="E65" s="185"/>
      <c r="F65" s="310"/>
      <c r="G65" s="311"/>
      <c r="H65" s="163" t="str">
        <f t="shared" si="6"/>
        <v>No</v>
      </c>
      <c r="I65" s="163">
        <f t="shared" si="7"/>
        <v>0</v>
      </c>
      <c r="J65" s="163">
        <f t="shared" si="8"/>
        <v>0</v>
      </c>
      <c r="K65" s="163"/>
    </row>
    <row r="66" spans="1:19" ht="15" customHeight="1">
      <c r="A66" s="89" t="s">
        <v>169</v>
      </c>
      <c r="B66" s="184"/>
      <c r="C66" s="65"/>
      <c r="D66" s="62"/>
      <c r="E66" s="185"/>
      <c r="F66" s="310"/>
      <c r="G66" s="311"/>
      <c r="H66" s="163" t="str">
        <f t="shared" si="6"/>
        <v>No</v>
      </c>
      <c r="I66" s="163">
        <f t="shared" si="7"/>
        <v>0</v>
      </c>
      <c r="J66" s="163">
        <f t="shared" si="8"/>
        <v>0</v>
      </c>
      <c r="K66" s="163"/>
    </row>
    <row r="67" spans="1:19" ht="15" customHeight="1">
      <c r="A67" s="89" t="s">
        <v>170</v>
      </c>
      <c r="B67" s="184"/>
      <c r="C67" s="65"/>
      <c r="D67" s="62"/>
      <c r="E67" s="185"/>
      <c r="F67" s="310"/>
      <c r="G67" s="311"/>
      <c r="H67" s="163" t="str">
        <f t="shared" si="6"/>
        <v>No</v>
      </c>
      <c r="I67" s="163">
        <f t="shared" si="7"/>
        <v>0</v>
      </c>
      <c r="J67" s="163">
        <f t="shared" si="8"/>
        <v>0</v>
      </c>
      <c r="K67" s="163"/>
    </row>
    <row r="68" spans="1:19" ht="15" customHeight="1">
      <c r="A68" s="89" t="s">
        <v>171</v>
      </c>
      <c r="B68" s="184"/>
      <c r="C68" s="65"/>
      <c r="D68" s="62"/>
      <c r="E68" s="185"/>
      <c r="F68" s="310"/>
      <c r="G68" s="311"/>
      <c r="H68" s="163" t="str">
        <f t="shared" si="6"/>
        <v>No</v>
      </c>
      <c r="I68" s="163">
        <f t="shared" si="7"/>
        <v>0</v>
      </c>
      <c r="J68" s="163">
        <f t="shared" si="8"/>
        <v>0</v>
      </c>
      <c r="K68" s="163"/>
    </row>
    <row r="69" spans="1:19" ht="15" customHeight="1">
      <c r="A69" s="89"/>
      <c r="B69" s="184"/>
      <c r="C69" s="65"/>
      <c r="D69" s="62"/>
      <c r="E69" s="185"/>
      <c r="F69" s="310"/>
      <c r="G69" s="311"/>
      <c r="H69" s="169" t="str">
        <f t="shared" si="6"/>
        <v>No</v>
      </c>
      <c r="I69" s="169">
        <f t="shared" si="7"/>
        <v>0</v>
      </c>
      <c r="J69" s="169">
        <f t="shared" si="8"/>
        <v>0</v>
      </c>
      <c r="K69" s="163"/>
    </row>
    <row r="70" spans="1:19" ht="15" customHeight="1">
      <c r="A70" s="187"/>
      <c r="B70" s="188"/>
      <c r="C70" s="189"/>
      <c r="D70" s="62"/>
      <c r="E70" s="189"/>
      <c r="F70" s="310"/>
      <c r="G70" s="311"/>
      <c r="H70" s="171"/>
      <c r="I70" s="171"/>
      <c r="J70" s="171"/>
      <c r="K70" s="163"/>
    </row>
    <row r="71" spans="1:19" ht="15" customHeight="1">
      <c r="A71" s="78"/>
      <c r="B71" s="79" t="s">
        <v>30</v>
      </c>
      <c r="C71" s="80">
        <f>SUM(C52:C69)</f>
        <v>0</v>
      </c>
      <c r="D71" s="81" t="s">
        <v>31</v>
      </c>
      <c r="E71" s="190">
        <f>SUM(E52:E69)</f>
        <v>0</v>
      </c>
      <c r="F71" s="312"/>
      <c r="G71" s="313"/>
      <c r="H71" s="163">
        <f>COUNTIF(H52:H69,"Yes")</f>
        <v>0</v>
      </c>
      <c r="I71" s="163">
        <f>SUM(I52:I69)</f>
        <v>0</v>
      </c>
      <c r="J71" s="163">
        <f>SUM(J52:J69)</f>
        <v>0</v>
      </c>
      <c r="K71" s="172"/>
    </row>
    <row r="72" spans="1:19" ht="15" customHeight="1">
      <c r="A72" s="78"/>
      <c r="B72" s="79" t="s">
        <v>33</v>
      </c>
      <c r="C72" s="83">
        <f>IF(E71=0, 0, (C71/E71))</f>
        <v>0</v>
      </c>
      <c r="D72" s="62"/>
      <c r="E72" s="62"/>
      <c r="F72" s="72"/>
      <c r="G72" s="73"/>
      <c r="H72" s="163"/>
      <c r="I72" s="173">
        <f>IF(ISERROR(I71/$H71),0,(I71/$H71))</f>
        <v>0</v>
      </c>
      <c r="J72" s="173">
        <f>IF(ISERROR(J71/$H71),0,(J71/$H71))</f>
        <v>0</v>
      </c>
      <c r="K72" s="172">
        <f>IF(ISERROR(I72/J72),0,(I72/J72))</f>
        <v>0</v>
      </c>
    </row>
    <row r="73" spans="1:19" ht="15" customHeight="1">
      <c r="A73" s="74"/>
      <c r="B73" s="38"/>
      <c r="C73" s="191"/>
      <c r="D73" s="62"/>
      <c r="E73" s="192"/>
      <c r="F73" s="72"/>
      <c r="G73" s="73"/>
      <c r="H73" s="163"/>
      <c r="I73" s="163"/>
      <c r="J73" s="163"/>
      <c r="K73" s="163"/>
    </row>
    <row r="74" spans="1:19" ht="15" customHeight="1">
      <c r="A74" s="193" t="s">
        <v>172</v>
      </c>
      <c r="B74" s="129"/>
      <c r="C74" s="194"/>
      <c r="D74" s="194"/>
      <c r="E74" s="124"/>
      <c r="F74" s="129"/>
      <c r="G74" s="195"/>
      <c r="H74" s="163"/>
      <c r="I74" s="163"/>
      <c r="J74" s="163"/>
      <c r="K74" s="163"/>
    </row>
    <row r="75" spans="1:19" ht="15" customHeight="1">
      <c r="A75" s="37"/>
      <c r="B75" s="38"/>
      <c r="C75" s="39" t="s">
        <v>12</v>
      </c>
      <c r="D75" s="40"/>
      <c r="E75" s="41"/>
      <c r="F75" s="42" t="s">
        <v>13</v>
      </c>
      <c r="G75" s="4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5" customHeight="1">
      <c r="A76" s="44"/>
      <c r="B76" s="38"/>
      <c r="C76" s="45" t="s">
        <v>14</v>
      </c>
      <c r="D76" s="46"/>
      <c r="E76" s="47" t="s">
        <v>15</v>
      </c>
      <c r="F76" s="48" t="s">
        <v>16</v>
      </c>
      <c r="G76" s="4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5" customHeight="1">
      <c r="A77" s="44"/>
      <c r="B77" s="38"/>
      <c r="C77" s="50" t="s">
        <v>17</v>
      </c>
      <c r="D77" s="46"/>
      <c r="E77" s="51" t="s">
        <v>18</v>
      </c>
      <c r="F77" s="52"/>
      <c r="G77" s="53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5" customHeight="1">
      <c r="A78" s="44"/>
      <c r="B78" s="38"/>
      <c r="C78" s="54" t="s">
        <v>19</v>
      </c>
      <c r="D78" s="55"/>
      <c r="E78" s="56" t="s">
        <v>20</v>
      </c>
      <c r="F78" s="52"/>
      <c r="G78" s="53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5" customHeight="1">
      <c r="A79" s="44"/>
      <c r="B79" s="38"/>
      <c r="C79" s="55"/>
      <c r="D79" s="55"/>
      <c r="E79" s="57"/>
      <c r="F79" s="58"/>
      <c r="G79" s="5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5" customHeight="1">
      <c r="A80" s="60" t="s">
        <v>173</v>
      </c>
      <c r="B80" s="38"/>
      <c r="C80" s="61"/>
      <c r="D80" s="62"/>
      <c r="E80" s="62"/>
      <c r="F80" s="63" t="s">
        <v>22</v>
      </c>
      <c r="G80" s="64"/>
      <c r="H80" s="163"/>
      <c r="I80" s="163"/>
      <c r="J80" s="163"/>
      <c r="K80" s="163"/>
    </row>
    <row r="81" spans="1:11" ht="15" customHeight="1">
      <c r="A81" s="196" t="s">
        <v>141</v>
      </c>
      <c r="B81" s="301"/>
      <c r="C81" s="65"/>
      <c r="D81" s="62"/>
      <c r="E81" s="92"/>
      <c r="F81" s="66"/>
      <c r="G81" s="67"/>
      <c r="H81" s="163" t="str">
        <f>IF(E81=1,"Yes","No")</f>
        <v>No</v>
      </c>
      <c r="I81" s="163">
        <f>IF(H81="No",0,+C81)</f>
        <v>0</v>
      </c>
      <c r="J81" s="163">
        <f t="shared" ref="J81:J84" si="9">IF(H81="No",0,4)</f>
        <v>0</v>
      </c>
      <c r="K81" s="163"/>
    </row>
    <row r="82" spans="1:11" ht="15" customHeight="1">
      <c r="A82" s="196" t="s">
        <v>118</v>
      </c>
      <c r="B82" s="301"/>
      <c r="C82" s="65"/>
      <c r="D82" s="62"/>
      <c r="E82" s="92"/>
      <c r="F82" s="87"/>
      <c r="G82" s="69"/>
      <c r="H82" s="163" t="str">
        <f>IF(E82=1,"Yes","No")</f>
        <v>No</v>
      </c>
      <c r="I82" s="163">
        <f>IF(H82="No",0,+C82)</f>
        <v>0</v>
      </c>
      <c r="J82" s="163">
        <f t="shared" si="9"/>
        <v>0</v>
      </c>
      <c r="K82" s="163"/>
    </row>
    <row r="83" spans="1:11" ht="15" customHeight="1">
      <c r="A83" s="196" t="s">
        <v>174</v>
      </c>
      <c r="B83" s="301"/>
      <c r="C83" s="65"/>
      <c r="D83" s="62"/>
      <c r="E83" s="92"/>
      <c r="F83" s="87"/>
      <c r="G83" s="69"/>
      <c r="H83" s="163" t="str">
        <f>IF(E83=1,"Yes","No")</f>
        <v>No</v>
      </c>
      <c r="I83" s="163">
        <f>IF(H83="No",0,+C83)</f>
        <v>0</v>
      </c>
      <c r="J83" s="163">
        <f t="shared" si="9"/>
        <v>0</v>
      </c>
      <c r="K83" s="163"/>
    </row>
    <row r="84" spans="1:11" ht="15" customHeight="1">
      <c r="A84" s="196" t="s">
        <v>175</v>
      </c>
      <c r="B84" s="301"/>
      <c r="C84" s="65"/>
      <c r="D84" s="62"/>
      <c r="E84" s="92"/>
      <c r="F84" s="70"/>
      <c r="G84" s="71"/>
      <c r="H84" s="169" t="str">
        <f>IF(E84=1,"Yes","No")</f>
        <v>No</v>
      </c>
      <c r="I84" s="169">
        <f>IF(H84="No",0,+C84)</f>
        <v>0</v>
      </c>
      <c r="J84" s="169">
        <f t="shared" si="9"/>
        <v>0</v>
      </c>
      <c r="K84" s="163"/>
    </row>
    <row r="85" spans="1:11" ht="15" customHeight="1">
      <c r="A85" s="78"/>
      <c r="B85" s="79" t="s">
        <v>30</v>
      </c>
      <c r="C85" s="80">
        <f>SUM(C81:C84)</f>
        <v>0</v>
      </c>
      <c r="D85" s="81" t="s">
        <v>31</v>
      </c>
      <c r="E85" s="80">
        <f>SUM(E81:E84)</f>
        <v>0</v>
      </c>
      <c r="F85" s="82" t="s">
        <v>32</v>
      </c>
      <c r="G85" s="64"/>
      <c r="H85" s="163">
        <f>COUNTIF(H81:H84,"Yes")</f>
        <v>0</v>
      </c>
      <c r="I85" s="163">
        <f>SUM(I81:I84)</f>
        <v>0</v>
      </c>
      <c r="J85" s="163">
        <f>SUM(J81:J84)</f>
        <v>0</v>
      </c>
      <c r="K85" s="172"/>
    </row>
    <row r="86" spans="1:11" ht="15" customHeight="1">
      <c r="A86" s="78"/>
      <c r="B86" s="79" t="s">
        <v>33</v>
      </c>
      <c r="C86" s="83">
        <f>IF(E85=0, 0, (C85/E85))</f>
        <v>0</v>
      </c>
      <c r="D86" s="62"/>
      <c r="E86" s="62"/>
      <c r="F86" s="84" t="s">
        <v>34</v>
      </c>
      <c r="G86" s="64"/>
      <c r="H86" s="163"/>
      <c r="I86" s="173">
        <f>IF(ISERROR(I85/$H85),0,(I85/$H85))</f>
        <v>0</v>
      </c>
      <c r="J86" s="173">
        <f>IF(ISERROR(J85/$H85),0,(J85/$H85))</f>
        <v>0</v>
      </c>
      <c r="K86" s="172">
        <f>IF(ISERROR(I86/J86),0,(I86/J86))</f>
        <v>0</v>
      </c>
    </row>
    <row r="87" spans="1:11" ht="15" customHeight="1">
      <c r="A87" s="74"/>
      <c r="B87" s="38"/>
      <c r="C87" s="191"/>
      <c r="D87" s="62"/>
      <c r="E87" s="192"/>
      <c r="F87" s="72"/>
      <c r="G87" s="73"/>
      <c r="H87" s="163"/>
      <c r="I87" s="163"/>
      <c r="J87" s="163"/>
      <c r="K87" s="163"/>
    </row>
    <row r="88" spans="1:11" ht="15" customHeight="1">
      <c r="A88" s="60" t="s">
        <v>176</v>
      </c>
      <c r="B88" s="38"/>
      <c r="C88" s="61"/>
      <c r="D88" s="62"/>
      <c r="E88" s="62"/>
      <c r="F88" s="63" t="s">
        <v>22</v>
      </c>
      <c r="G88" s="64"/>
      <c r="H88" s="163"/>
      <c r="I88" s="163"/>
      <c r="J88" s="163"/>
      <c r="K88" s="163"/>
    </row>
    <row r="89" spans="1:11" ht="15" customHeight="1">
      <c r="A89" s="196" t="s">
        <v>177</v>
      </c>
      <c r="B89" s="301"/>
      <c r="C89" s="65"/>
      <c r="D89" s="62"/>
      <c r="E89" s="92"/>
      <c r="F89" s="197"/>
      <c r="G89" s="198"/>
      <c r="H89" s="163" t="str">
        <f>IF(E89=1,"Yes","No")</f>
        <v>No</v>
      </c>
      <c r="I89" s="163">
        <f>IF(H89="No",0,+C89)</f>
        <v>0</v>
      </c>
      <c r="J89" s="163">
        <f t="shared" ref="J89:J92" si="10">IF(H89="No",0,4)</f>
        <v>0</v>
      </c>
      <c r="K89" s="163"/>
    </row>
    <row r="90" spans="1:11" ht="15" customHeight="1">
      <c r="A90" s="196" t="s">
        <v>118</v>
      </c>
      <c r="B90" s="301"/>
      <c r="C90" s="65"/>
      <c r="D90" s="62"/>
      <c r="E90" s="92"/>
      <c r="F90" s="199"/>
      <c r="G90" s="200"/>
      <c r="H90" s="163" t="str">
        <f>IF(E90=1,"Yes","No")</f>
        <v>No</v>
      </c>
      <c r="I90" s="163">
        <f>IF(H90="No",0,+C90)</f>
        <v>0</v>
      </c>
      <c r="J90" s="163">
        <f t="shared" si="10"/>
        <v>0</v>
      </c>
      <c r="K90" s="163"/>
    </row>
    <row r="91" spans="1:11" ht="15" customHeight="1">
      <c r="A91" s="196" t="s">
        <v>178</v>
      </c>
      <c r="B91" s="301"/>
      <c r="C91" s="65"/>
      <c r="D91" s="62"/>
      <c r="E91" s="92"/>
      <c r="F91" s="199"/>
      <c r="G91" s="200"/>
      <c r="H91" s="163" t="str">
        <f>IF(E91=1,"Yes","No")</f>
        <v>No</v>
      </c>
      <c r="I91" s="163">
        <f>IF(H91="No",0,+C91)</f>
        <v>0</v>
      </c>
      <c r="J91" s="163">
        <f t="shared" si="10"/>
        <v>0</v>
      </c>
      <c r="K91" s="163"/>
    </row>
    <row r="92" spans="1:11" ht="15" customHeight="1">
      <c r="A92" s="196" t="s">
        <v>175</v>
      </c>
      <c r="B92" s="301"/>
      <c r="C92" s="65"/>
      <c r="D92" s="62"/>
      <c r="E92" s="92"/>
      <c r="F92" s="201"/>
      <c r="G92" s="202"/>
      <c r="H92" s="169" t="str">
        <f>IF(E92=1,"Yes","No")</f>
        <v>No</v>
      </c>
      <c r="I92" s="169">
        <f>IF(H92="No",0,+C92)</f>
        <v>0</v>
      </c>
      <c r="J92" s="169">
        <f t="shared" si="10"/>
        <v>0</v>
      </c>
      <c r="K92" s="163"/>
    </row>
    <row r="93" spans="1:11" ht="15" customHeight="1">
      <c r="A93" s="78"/>
      <c r="B93" s="79" t="s">
        <v>30</v>
      </c>
      <c r="C93" s="80">
        <f>SUM(C89:C92)</f>
        <v>0</v>
      </c>
      <c r="D93" s="81" t="s">
        <v>31</v>
      </c>
      <c r="E93" s="80">
        <f>SUM(E89:E92)</f>
        <v>0</v>
      </c>
      <c r="F93" s="82" t="s">
        <v>32</v>
      </c>
      <c r="G93" s="64"/>
      <c r="H93" s="163">
        <f>COUNTIF(H89:H92,"Yes")</f>
        <v>0</v>
      </c>
      <c r="I93" s="163">
        <f>SUM(I89:I92)</f>
        <v>0</v>
      </c>
      <c r="J93" s="163">
        <f>SUM(J89:J92)</f>
        <v>0</v>
      </c>
      <c r="K93" s="172"/>
    </row>
    <row r="94" spans="1:11" ht="15" customHeight="1">
      <c r="A94" s="78"/>
      <c r="B94" s="79" t="s">
        <v>33</v>
      </c>
      <c r="C94" s="83">
        <f>IF(E93=0, 0, (C93/E93))</f>
        <v>0</v>
      </c>
      <c r="D94" s="62"/>
      <c r="E94" s="62"/>
      <c r="F94" s="84" t="s">
        <v>34</v>
      </c>
      <c r="G94" s="64"/>
      <c r="H94" s="163"/>
      <c r="I94" s="173">
        <f>IF(ISERROR(I93/$H93),0,(I93/$H93))</f>
        <v>0</v>
      </c>
      <c r="J94" s="173">
        <f>IF(ISERROR(J93/$H93),0,(J93/$H93))</f>
        <v>0</v>
      </c>
      <c r="K94" s="172">
        <f>IF(ISERROR(I94/J94),0,(I94/J94))</f>
        <v>0</v>
      </c>
    </row>
    <row r="95" spans="1:11" ht="15" customHeight="1">
      <c r="A95" s="78"/>
      <c r="B95" s="79"/>
      <c r="C95" s="203"/>
      <c r="D95" s="62"/>
      <c r="E95" s="203"/>
      <c r="F95" s="63"/>
      <c r="G95" s="64"/>
      <c r="H95" s="163"/>
      <c r="I95" s="163"/>
      <c r="J95" s="163"/>
      <c r="K95" s="163"/>
    </row>
    <row r="96" spans="1:11" ht="15" customHeight="1">
      <c r="A96" s="60" t="s">
        <v>179</v>
      </c>
      <c r="B96" s="38"/>
      <c r="C96" s="61"/>
      <c r="D96" s="62"/>
      <c r="E96" s="62"/>
      <c r="F96" s="63" t="s">
        <v>22</v>
      </c>
      <c r="G96" s="64"/>
      <c r="H96" s="163"/>
      <c r="I96" s="163"/>
      <c r="J96" s="163"/>
      <c r="K96" s="163"/>
    </row>
    <row r="97" spans="1:11" ht="30" customHeight="1">
      <c r="A97" s="196" t="s">
        <v>180</v>
      </c>
      <c r="B97" s="204"/>
      <c r="C97" s="65"/>
      <c r="D97" s="62"/>
      <c r="E97" s="92"/>
      <c r="F97" s="66"/>
      <c r="G97" s="67"/>
      <c r="H97" s="163" t="str">
        <f>IF(E97=1,"Yes","No")</f>
        <v>No</v>
      </c>
      <c r="I97" s="163">
        <f>IF(H97="No",0,+C97)</f>
        <v>0</v>
      </c>
      <c r="J97" s="163">
        <f t="shared" ref="J97:J98" si="11">IF(H97="No",0,4)</f>
        <v>0</v>
      </c>
      <c r="K97" s="163"/>
    </row>
    <row r="98" spans="1:11" ht="15" customHeight="1">
      <c r="A98" s="196" t="s">
        <v>181</v>
      </c>
      <c r="B98" s="204"/>
      <c r="C98" s="65"/>
      <c r="D98" s="62"/>
      <c r="E98" s="92"/>
      <c r="F98" s="87"/>
      <c r="G98" s="69"/>
      <c r="H98" s="169" t="str">
        <f>IF(E98=1,"Yes","No")</f>
        <v>No</v>
      </c>
      <c r="I98" s="169">
        <f>IF(H98="No",0,+C98)</f>
        <v>0</v>
      </c>
      <c r="J98" s="169">
        <f t="shared" si="11"/>
        <v>0</v>
      </c>
      <c r="K98" s="163"/>
    </row>
    <row r="99" spans="1:11" ht="15" customHeight="1">
      <c r="A99" s="78"/>
      <c r="B99" s="79" t="s">
        <v>30</v>
      </c>
      <c r="C99" s="80">
        <f>SUM(C97:C98)</f>
        <v>0</v>
      </c>
      <c r="D99" s="81" t="s">
        <v>31</v>
      </c>
      <c r="E99" s="80">
        <f>SUM(E97:E98)</f>
        <v>0</v>
      </c>
      <c r="F99" s="82" t="s">
        <v>32</v>
      </c>
      <c r="G99" s="64"/>
      <c r="H99" s="163">
        <f>COUNTIF(H97:H98,"Yes")</f>
        <v>0</v>
      </c>
      <c r="I99" s="163">
        <f>SUM(I97:I98)</f>
        <v>0</v>
      </c>
      <c r="J99" s="163">
        <f>SUM(J96:J98)</f>
        <v>0</v>
      </c>
      <c r="K99" s="172"/>
    </row>
    <row r="100" spans="1:11" ht="15" customHeight="1">
      <c r="A100" s="78"/>
      <c r="B100" s="79" t="s">
        <v>33</v>
      </c>
      <c r="C100" s="83">
        <f>IF(E99=0, 0, (C99/E99))</f>
        <v>0</v>
      </c>
      <c r="D100" s="62"/>
      <c r="E100" s="62"/>
      <c r="F100" s="84" t="s">
        <v>34</v>
      </c>
      <c r="G100" s="64"/>
      <c r="H100" s="163"/>
      <c r="I100" s="173">
        <f>IF(ISERROR(I99/$H99),0,(I99/$H99))</f>
        <v>0</v>
      </c>
      <c r="J100" s="173">
        <f>SUM(I100)</f>
        <v>0</v>
      </c>
      <c r="K100" s="172">
        <f>IF(ISERROR(I100/J100),0,(I100/J100))</f>
        <v>0</v>
      </c>
    </row>
    <row r="101" spans="1:11" ht="15" customHeight="1">
      <c r="A101" s="78"/>
      <c r="B101" s="79"/>
      <c r="C101" s="85"/>
      <c r="D101" s="62"/>
      <c r="E101" s="62"/>
      <c r="F101" s="84"/>
      <c r="G101" s="64"/>
      <c r="H101" s="163"/>
      <c r="I101" s="163"/>
      <c r="J101" s="163"/>
      <c r="K101" s="163"/>
    </row>
    <row r="102" spans="1:11" ht="15" customHeight="1">
      <c r="A102" s="60" t="s">
        <v>182</v>
      </c>
      <c r="B102" s="38"/>
      <c r="C102" s="61"/>
      <c r="D102" s="62"/>
      <c r="E102" s="62"/>
      <c r="F102" s="63" t="s">
        <v>22</v>
      </c>
      <c r="G102" s="64"/>
      <c r="H102" s="163"/>
      <c r="I102" s="163"/>
      <c r="J102" s="163"/>
      <c r="K102" s="163"/>
    </row>
    <row r="103" spans="1:11" ht="15" customHeight="1">
      <c r="A103" s="86" t="s">
        <v>183</v>
      </c>
      <c r="B103" s="38"/>
      <c r="C103" s="65"/>
      <c r="D103" s="62"/>
      <c r="E103" s="92"/>
      <c r="F103" s="66"/>
      <c r="G103" s="67"/>
      <c r="H103" s="163" t="str">
        <f>IF(E103=1,"Yes","No")</f>
        <v>No</v>
      </c>
      <c r="I103" s="163">
        <f>IF(H103="No",0,+C103)</f>
        <v>0</v>
      </c>
      <c r="J103" s="163">
        <f t="shared" ref="J103:J105" si="12">IF(H103="No",0,4)</f>
        <v>0</v>
      </c>
      <c r="K103" s="163"/>
    </row>
    <row r="104" spans="1:11" ht="15" customHeight="1">
      <c r="A104" s="86" t="s">
        <v>184</v>
      </c>
      <c r="B104" s="38"/>
      <c r="C104" s="65"/>
      <c r="D104" s="62"/>
      <c r="E104" s="92"/>
      <c r="F104" s="87"/>
      <c r="G104" s="69"/>
      <c r="H104" s="163" t="str">
        <f>IF(E104=1,"Yes","No")</f>
        <v>No</v>
      </c>
      <c r="I104" s="163">
        <f>IF(H104="No",0,+C104)</f>
        <v>0</v>
      </c>
      <c r="J104" s="163">
        <f t="shared" si="12"/>
        <v>0</v>
      </c>
      <c r="K104" s="163"/>
    </row>
    <row r="105" spans="1:11" ht="15" customHeight="1">
      <c r="A105" s="86" t="s">
        <v>185</v>
      </c>
      <c r="B105" s="38"/>
      <c r="C105" s="65"/>
      <c r="D105" s="62"/>
      <c r="E105" s="92"/>
      <c r="F105" s="70"/>
      <c r="G105" s="71"/>
      <c r="H105" s="169" t="str">
        <f>IF(E105=1,"Yes","No")</f>
        <v>No</v>
      </c>
      <c r="I105" s="169">
        <f>IF(H105="No",0,+C105)</f>
        <v>0</v>
      </c>
      <c r="J105" s="169">
        <f t="shared" si="12"/>
        <v>0</v>
      </c>
      <c r="K105" s="163"/>
    </row>
    <row r="106" spans="1:11" ht="15" customHeight="1">
      <c r="A106" s="78"/>
      <c r="B106" s="79" t="s">
        <v>30</v>
      </c>
      <c r="C106" s="80">
        <f>SUM(C103:C105)</f>
        <v>0</v>
      </c>
      <c r="D106" s="81" t="s">
        <v>31</v>
      </c>
      <c r="E106" s="80">
        <f>SUM(E103:E105)</f>
        <v>0</v>
      </c>
      <c r="F106" s="82" t="s">
        <v>39</v>
      </c>
      <c r="G106" s="64"/>
      <c r="H106" s="163">
        <f>COUNTIF(H103:H105,"Yes")</f>
        <v>0</v>
      </c>
      <c r="I106" s="163">
        <f>SUM(I103:I105)</f>
        <v>0</v>
      </c>
      <c r="J106" s="163">
        <f>SUM(J103:J105)</f>
        <v>0</v>
      </c>
      <c r="K106" s="172"/>
    </row>
    <row r="107" spans="1:11" ht="15" customHeight="1">
      <c r="A107" s="78"/>
      <c r="B107" s="79" t="s">
        <v>33</v>
      </c>
      <c r="C107" s="83">
        <f>IF(E106=0, 0, (C106/E106))</f>
        <v>0</v>
      </c>
      <c r="D107" s="62"/>
      <c r="E107" s="62"/>
      <c r="F107" s="84" t="s">
        <v>34</v>
      </c>
      <c r="G107" s="64"/>
      <c r="H107" s="163"/>
      <c r="I107" s="173">
        <f>IF(ISERROR(I106/$H106),0,(I106/$H106))</f>
        <v>0</v>
      </c>
      <c r="J107" s="173">
        <f>IF(ISERROR(J106/$H106),0,(J106/$H106))</f>
        <v>0</v>
      </c>
      <c r="K107" s="172">
        <f>IF(ISERROR(I107/J107),0,(I107/J107))</f>
        <v>0</v>
      </c>
    </row>
    <row r="108" spans="1:11" ht="15" customHeight="1">
      <c r="A108" s="78"/>
      <c r="B108" s="79"/>
      <c r="C108" s="88"/>
      <c r="D108" s="62"/>
      <c r="E108" s="62"/>
      <c r="F108" s="84"/>
      <c r="G108" s="64"/>
      <c r="H108" s="163"/>
      <c r="I108" s="163"/>
      <c r="J108" s="163"/>
      <c r="K108" s="163"/>
    </row>
    <row r="109" spans="1:11" ht="30" customHeight="1">
      <c r="A109" s="295" t="s">
        <v>186</v>
      </c>
      <c r="B109" s="296"/>
      <c r="C109" s="61"/>
      <c r="D109" s="62"/>
      <c r="E109" s="62"/>
      <c r="F109" s="63" t="s">
        <v>22</v>
      </c>
      <c r="G109" s="64"/>
      <c r="H109" s="163"/>
      <c r="I109" s="163"/>
      <c r="J109" s="163"/>
      <c r="K109" s="163"/>
    </row>
    <row r="110" spans="1:11" ht="15" customHeight="1">
      <c r="A110" s="205" t="s">
        <v>187</v>
      </c>
      <c r="B110" s="314"/>
      <c r="C110" s="65"/>
      <c r="D110" s="62"/>
      <c r="E110" s="92"/>
      <c r="F110" s="66"/>
      <c r="G110" s="67"/>
      <c r="H110" s="163" t="str">
        <f>IF(E110=1,"Yes","No")</f>
        <v>No</v>
      </c>
      <c r="I110" s="163">
        <f>IF(H110="No",0,+C110)</f>
        <v>0</v>
      </c>
      <c r="J110" s="163">
        <f t="shared" ref="J110:J112" si="13">IF(H110="No",0,4)</f>
        <v>0</v>
      </c>
      <c r="K110" s="163"/>
    </row>
    <row r="111" spans="1:11" ht="15" customHeight="1">
      <c r="A111" s="205" t="s">
        <v>188</v>
      </c>
      <c r="B111" s="314"/>
      <c r="C111" s="65"/>
      <c r="D111" s="62"/>
      <c r="E111" s="92"/>
      <c r="F111" s="87"/>
      <c r="G111" s="69"/>
      <c r="H111" s="163" t="str">
        <f>IF(E111=1,"Yes","No")</f>
        <v>No</v>
      </c>
      <c r="I111" s="163">
        <f>IF(H111="No",0,+C111)</f>
        <v>0</v>
      </c>
      <c r="J111" s="163">
        <f t="shared" si="13"/>
        <v>0</v>
      </c>
      <c r="K111" s="163"/>
    </row>
    <row r="112" spans="1:11" ht="15" customHeight="1">
      <c r="A112" s="205" t="s">
        <v>189</v>
      </c>
      <c r="B112" s="314"/>
      <c r="C112" s="65"/>
      <c r="D112" s="62"/>
      <c r="E112" s="92"/>
      <c r="F112" s="70"/>
      <c r="G112" s="71"/>
      <c r="H112" s="169" t="str">
        <f>IF(E112=1,"Yes","No")</f>
        <v>No</v>
      </c>
      <c r="I112" s="169">
        <f>IF(H112="No",0,+C112)</f>
        <v>0</v>
      </c>
      <c r="J112" s="169">
        <f t="shared" si="13"/>
        <v>0</v>
      </c>
      <c r="K112" s="163"/>
    </row>
    <row r="113" spans="1:19" ht="15" customHeight="1">
      <c r="A113" s="78"/>
      <c r="B113" s="79" t="s">
        <v>30</v>
      </c>
      <c r="C113" s="80">
        <f>SUM(C110:C112)</f>
        <v>0</v>
      </c>
      <c r="D113" s="81" t="s">
        <v>31</v>
      </c>
      <c r="E113" s="80">
        <f>SUM(E110:E112)</f>
        <v>0</v>
      </c>
      <c r="F113" s="82" t="s">
        <v>39</v>
      </c>
      <c r="G113" s="64"/>
      <c r="H113" s="163">
        <f>COUNTIF(H110:H112,"Yes")</f>
        <v>0</v>
      </c>
      <c r="I113" s="163">
        <f>SUM(I110:I112)</f>
        <v>0</v>
      </c>
      <c r="J113" s="163">
        <f>SUM(J110:J112)</f>
        <v>0</v>
      </c>
      <c r="K113" s="172"/>
    </row>
    <row r="114" spans="1:19" ht="15" customHeight="1">
      <c r="A114" s="78"/>
      <c r="B114" s="79" t="s">
        <v>33</v>
      </c>
      <c r="C114" s="83">
        <f>IF(E113=0, 0, (C113/E113))</f>
        <v>0</v>
      </c>
      <c r="D114" s="62"/>
      <c r="E114" s="206"/>
      <c r="F114" s="84" t="s">
        <v>34</v>
      </c>
      <c r="G114" s="64"/>
      <c r="H114" s="163"/>
      <c r="I114" s="173">
        <f>IF(ISERROR(I113/$H113),0,(I113/$H113))</f>
        <v>0</v>
      </c>
      <c r="J114" s="173">
        <f>IF(ISERROR(J113/$H113),0,(J113/$H113))</f>
        <v>0</v>
      </c>
      <c r="K114" s="172">
        <f>IF(ISERROR(I114/J114),0,(I114/J114))</f>
        <v>0</v>
      </c>
    </row>
    <row r="115" spans="1:19" ht="15" customHeight="1">
      <c r="A115" s="78"/>
      <c r="B115" s="79"/>
      <c r="C115" s="85"/>
      <c r="D115" s="62"/>
      <c r="E115" s="62"/>
      <c r="F115" s="84"/>
      <c r="G115" s="64"/>
      <c r="H115" s="163"/>
      <c r="I115" s="163"/>
      <c r="J115" s="163"/>
      <c r="K115" s="163"/>
    </row>
    <row r="116" spans="1:19" ht="15" customHeight="1">
      <c r="A116" s="60" t="s">
        <v>190</v>
      </c>
      <c r="B116" s="38"/>
      <c r="C116" s="61"/>
      <c r="D116" s="62"/>
      <c r="E116" s="62"/>
      <c r="F116" s="63" t="s">
        <v>22</v>
      </c>
      <c r="G116" s="64"/>
      <c r="H116" s="163"/>
      <c r="I116" s="163"/>
      <c r="J116" s="163"/>
      <c r="K116" s="163"/>
    </row>
    <row r="117" spans="1:19" ht="15" customHeight="1">
      <c r="A117" s="196" t="s">
        <v>141</v>
      </c>
      <c r="B117" s="301"/>
      <c r="C117" s="65"/>
      <c r="D117" s="62"/>
      <c r="E117" s="92"/>
      <c r="F117" s="66"/>
      <c r="G117" s="67"/>
      <c r="H117" s="163" t="str">
        <f>IF(E117=1,"Yes","No")</f>
        <v>No</v>
      </c>
      <c r="I117" s="163">
        <f>IF(H117="No",0,+C117)</f>
        <v>0</v>
      </c>
      <c r="J117" s="163">
        <f t="shared" ref="J117:J119" si="14">IF(H117="No",0,4)</f>
        <v>0</v>
      </c>
      <c r="K117" s="163"/>
    </row>
    <row r="118" spans="1:19" ht="15" customHeight="1">
      <c r="A118" s="196" t="s">
        <v>188</v>
      </c>
      <c r="B118" s="301"/>
      <c r="C118" s="65"/>
      <c r="D118" s="62"/>
      <c r="E118" s="92"/>
      <c r="F118" s="87"/>
      <c r="G118" s="69"/>
      <c r="H118" s="163" t="str">
        <f>IF(E118=1,"Yes","No")</f>
        <v>No</v>
      </c>
      <c r="I118" s="163">
        <f>IF(H118="No",0,+C118)</f>
        <v>0</v>
      </c>
      <c r="J118" s="163">
        <f t="shared" si="14"/>
        <v>0</v>
      </c>
      <c r="K118" s="163"/>
    </row>
    <row r="119" spans="1:19" ht="15" customHeight="1">
      <c r="A119" s="196" t="s">
        <v>189</v>
      </c>
      <c r="B119" s="301"/>
      <c r="C119" s="65"/>
      <c r="D119" s="62"/>
      <c r="E119" s="92"/>
      <c r="F119" s="70"/>
      <c r="G119" s="71"/>
      <c r="H119" s="169" t="str">
        <f>IF(E119=1,"Yes","No")</f>
        <v>No</v>
      </c>
      <c r="I119" s="169">
        <f>IF(H119="No",0,+C119)</f>
        <v>0</v>
      </c>
      <c r="J119" s="169">
        <f t="shared" si="14"/>
        <v>0</v>
      </c>
      <c r="K119" s="163"/>
    </row>
    <row r="120" spans="1:19" ht="15" customHeight="1">
      <c r="A120" s="78"/>
      <c r="B120" s="79" t="s">
        <v>30</v>
      </c>
      <c r="C120" s="80">
        <f>SUM(C117:C119)</f>
        <v>0</v>
      </c>
      <c r="D120" s="81" t="s">
        <v>31</v>
      </c>
      <c r="E120" s="80">
        <f>SUM(E117:E119)</f>
        <v>0</v>
      </c>
      <c r="F120" s="82" t="s">
        <v>39</v>
      </c>
      <c r="G120" s="64"/>
      <c r="H120" s="163">
        <f>COUNTIF(H117:H119,"Yes")</f>
        <v>0</v>
      </c>
      <c r="I120" s="163">
        <f>SUM(I117:I119)</f>
        <v>0</v>
      </c>
      <c r="J120" s="163">
        <f>SUM(J117:J119)</f>
        <v>0</v>
      </c>
      <c r="K120" s="172"/>
    </row>
    <row r="121" spans="1:19" ht="15" customHeight="1">
      <c r="A121" s="78"/>
      <c r="B121" s="79" t="s">
        <v>33</v>
      </c>
      <c r="C121" s="83">
        <f>IF(E120=0, 0, (C120/E120))</f>
        <v>0</v>
      </c>
      <c r="D121" s="62"/>
      <c r="E121" s="206"/>
      <c r="F121" s="84" t="s">
        <v>34</v>
      </c>
      <c r="G121" s="64"/>
      <c r="H121" s="163"/>
      <c r="I121" s="173">
        <f>IF(ISERROR(I120/$H120),0,(I120/$H120))</f>
        <v>0</v>
      </c>
      <c r="J121" s="173">
        <f>IF(ISERROR(J120/$H120),0,(J120/$H120))</f>
        <v>0</v>
      </c>
      <c r="K121" s="172">
        <f>IF(ISERROR(I121/J121),0,(I121/J121))</f>
        <v>0</v>
      </c>
    </row>
    <row r="122" spans="1:19" ht="15" customHeight="1">
      <c r="A122" s="78"/>
      <c r="B122" s="79"/>
      <c r="C122" s="85"/>
      <c r="D122" s="62"/>
      <c r="E122" s="62"/>
      <c r="F122" s="84"/>
      <c r="G122" s="64"/>
      <c r="H122" s="163"/>
      <c r="I122" s="163"/>
      <c r="J122" s="163"/>
      <c r="K122" s="163"/>
    </row>
    <row r="123" spans="1:19" ht="15" customHeight="1">
      <c r="A123" s="37"/>
      <c r="B123" s="38"/>
      <c r="C123" s="39" t="s">
        <v>12</v>
      </c>
      <c r="D123" s="40"/>
      <c r="E123" s="41"/>
      <c r="F123" s="42" t="s">
        <v>13</v>
      </c>
      <c r="G123" s="43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5" customHeight="1">
      <c r="A124" s="44"/>
      <c r="B124" s="38"/>
      <c r="C124" s="45" t="s">
        <v>14</v>
      </c>
      <c r="D124" s="46"/>
      <c r="E124" s="47" t="s">
        <v>15</v>
      </c>
      <c r="F124" s="48" t="s">
        <v>16</v>
      </c>
      <c r="G124" s="49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5" customHeight="1">
      <c r="A125" s="44"/>
      <c r="B125" s="38"/>
      <c r="C125" s="50" t="s">
        <v>17</v>
      </c>
      <c r="D125" s="46"/>
      <c r="E125" s="51" t="s">
        <v>18</v>
      </c>
      <c r="F125" s="52"/>
      <c r="G125" s="53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5" customHeight="1">
      <c r="A126" s="44"/>
      <c r="B126" s="38"/>
      <c r="C126" s="54" t="s">
        <v>19</v>
      </c>
      <c r="D126" s="55"/>
      <c r="E126" s="56" t="s">
        <v>20</v>
      </c>
      <c r="F126" s="52"/>
      <c r="G126" s="53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5" customHeight="1">
      <c r="A127" s="44"/>
      <c r="B127" s="38"/>
      <c r="C127" s="55"/>
      <c r="D127" s="55"/>
      <c r="E127" s="57"/>
      <c r="F127" s="58"/>
      <c r="G127" s="59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5" customHeight="1">
      <c r="A128" s="60" t="s">
        <v>191</v>
      </c>
      <c r="B128" s="38"/>
      <c r="C128" s="61"/>
      <c r="D128" s="62"/>
      <c r="E128" s="62"/>
      <c r="F128" s="63" t="s">
        <v>22</v>
      </c>
      <c r="G128" s="64"/>
      <c r="H128" s="163"/>
      <c r="I128" s="163"/>
      <c r="J128" s="163"/>
      <c r="K128" s="163"/>
    </row>
    <row r="129" spans="1:11" ht="15" customHeight="1">
      <c r="A129" s="196" t="s">
        <v>141</v>
      </c>
      <c r="B129" s="301"/>
      <c r="C129" s="65"/>
      <c r="D129" s="62"/>
      <c r="E129" s="92"/>
      <c r="F129" s="207"/>
      <c r="G129" s="208"/>
      <c r="H129" s="163" t="str">
        <f t="shared" ref="H129:H140" si="15">IF(E129=1,"Yes","No")</f>
        <v>No</v>
      </c>
      <c r="I129" s="163">
        <f t="shared" ref="I129:I140" si="16">IF(H129="No",0,+C129)</f>
        <v>0</v>
      </c>
      <c r="J129" s="163">
        <f>IF(H129="No",0,4)</f>
        <v>0</v>
      </c>
      <c r="K129" s="163"/>
    </row>
    <row r="130" spans="1:11" ht="15" customHeight="1">
      <c r="A130" s="196" t="s">
        <v>29</v>
      </c>
      <c r="B130" s="301"/>
      <c r="C130" s="65"/>
      <c r="D130" s="62"/>
      <c r="E130" s="92"/>
      <c r="F130" s="209"/>
      <c r="G130" s="210"/>
      <c r="H130" s="163" t="str">
        <f t="shared" si="15"/>
        <v>No</v>
      </c>
      <c r="I130" s="163">
        <f t="shared" si="16"/>
        <v>0</v>
      </c>
      <c r="J130" s="163">
        <f t="shared" ref="J130:J140" si="17">IF(H130="No",0,4)</f>
        <v>0</v>
      </c>
      <c r="K130" s="163"/>
    </row>
    <row r="131" spans="1:11" ht="30" customHeight="1">
      <c r="A131" s="196" t="s">
        <v>192</v>
      </c>
      <c r="B131" s="211"/>
      <c r="C131" s="65"/>
      <c r="D131" s="62"/>
      <c r="E131" s="92"/>
      <c r="F131" s="209"/>
      <c r="G131" s="210"/>
      <c r="H131" s="163" t="str">
        <f t="shared" si="15"/>
        <v>No</v>
      </c>
      <c r="I131" s="163">
        <f t="shared" si="16"/>
        <v>0</v>
      </c>
      <c r="J131" s="163">
        <f t="shared" si="17"/>
        <v>0</v>
      </c>
      <c r="K131" s="163"/>
    </row>
    <row r="132" spans="1:11" ht="15" customHeight="1">
      <c r="A132" s="196" t="s">
        <v>193</v>
      </c>
      <c r="B132" s="301"/>
      <c r="C132" s="65"/>
      <c r="D132" s="62"/>
      <c r="E132" s="92"/>
      <c r="F132" s="209"/>
      <c r="G132" s="210"/>
      <c r="H132" s="163" t="str">
        <f t="shared" si="15"/>
        <v>No</v>
      </c>
      <c r="I132" s="163">
        <f t="shared" si="16"/>
        <v>0</v>
      </c>
      <c r="J132" s="163">
        <f t="shared" si="17"/>
        <v>0</v>
      </c>
      <c r="K132" s="163"/>
    </row>
    <row r="133" spans="1:11" ht="30" customHeight="1">
      <c r="A133" s="196" t="s">
        <v>194</v>
      </c>
      <c r="B133" s="301"/>
      <c r="C133" s="65"/>
      <c r="D133" s="62"/>
      <c r="E133" s="92"/>
      <c r="F133" s="209"/>
      <c r="G133" s="210"/>
      <c r="H133" s="163" t="str">
        <f t="shared" si="15"/>
        <v>No</v>
      </c>
      <c r="I133" s="163">
        <f t="shared" si="16"/>
        <v>0</v>
      </c>
      <c r="J133" s="163">
        <f t="shared" si="17"/>
        <v>0</v>
      </c>
      <c r="K133" s="163"/>
    </row>
    <row r="134" spans="1:11" ht="30" customHeight="1">
      <c r="A134" s="196" t="s">
        <v>195</v>
      </c>
      <c r="B134" s="301"/>
      <c r="C134" s="65"/>
      <c r="D134" s="62"/>
      <c r="E134" s="92"/>
      <c r="F134" s="209"/>
      <c r="G134" s="210"/>
      <c r="H134" s="163" t="str">
        <f t="shared" si="15"/>
        <v>No</v>
      </c>
      <c r="I134" s="163">
        <f t="shared" si="16"/>
        <v>0</v>
      </c>
      <c r="J134" s="163">
        <f t="shared" si="17"/>
        <v>0</v>
      </c>
      <c r="K134" s="163"/>
    </row>
    <row r="135" spans="1:11" ht="15" customHeight="1">
      <c r="A135" s="196" t="s">
        <v>196</v>
      </c>
      <c r="B135" s="301"/>
      <c r="C135" s="65"/>
      <c r="D135" s="62"/>
      <c r="E135" s="92"/>
      <c r="F135" s="209"/>
      <c r="G135" s="210"/>
      <c r="H135" s="163" t="str">
        <f t="shared" si="15"/>
        <v>No</v>
      </c>
      <c r="I135" s="163">
        <f t="shared" si="16"/>
        <v>0</v>
      </c>
      <c r="J135" s="163">
        <f t="shared" si="17"/>
        <v>0</v>
      </c>
      <c r="K135" s="163"/>
    </row>
    <row r="136" spans="1:11" ht="15" customHeight="1">
      <c r="A136" s="196" t="s">
        <v>197</v>
      </c>
      <c r="B136" s="303"/>
      <c r="C136" s="65"/>
      <c r="D136" s="62"/>
      <c r="E136" s="92"/>
      <c r="F136" s="212"/>
      <c r="G136" s="213"/>
      <c r="H136" s="163" t="str">
        <f t="shared" si="15"/>
        <v>No</v>
      </c>
      <c r="I136" s="163">
        <f t="shared" si="16"/>
        <v>0</v>
      </c>
      <c r="J136" s="163">
        <f t="shared" si="17"/>
        <v>0</v>
      </c>
      <c r="K136" s="163"/>
    </row>
    <row r="137" spans="1:11" ht="15" customHeight="1">
      <c r="A137" s="196" t="s">
        <v>198</v>
      </c>
      <c r="B137" s="303"/>
      <c r="C137" s="65"/>
      <c r="D137" s="62"/>
      <c r="E137" s="92"/>
      <c r="F137" s="212"/>
      <c r="G137" s="213"/>
      <c r="H137" s="163" t="str">
        <f t="shared" si="15"/>
        <v>No</v>
      </c>
      <c r="I137" s="163">
        <f t="shared" si="16"/>
        <v>0</v>
      </c>
      <c r="J137" s="163">
        <f t="shared" si="17"/>
        <v>0</v>
      </c>
      <c r="K137" s="163"/>
    </row>
    <row r="138" spans="1:11" ht="15" customHeight="1">
      <c r="A138" s="196" t="s">
        <v>199</v>
      </c>
      <c r="B138" s="303"/>
      <c r="C138" s="65"/>
      <c r="D138" s="62"/>
      <c r="E138" s="92"/>
      <c r="F138" s="212"/>
      <c r="G138" s="213"/>
      <c r="H138" s="163" t="str">
        <f t="shared" si="15"/>
        <v>No</v>
      </c>
      <c r="I138" s="163">
        <f t="shared" si="16"/>
        <v>0</v>
      </c>
      <c r="J138" s="163">
        <f t="shared" si="17"/>
        <v>0</v>
      </c>
      <c r="K138" s="163"/>
    </row>
    <row r="139" spans="1:11" ht="15" customHeight="1">
      <c r="A139" s="89" t="s">
        <v>200</v>
      </c>
      <c r="B139" s="303"/>
      <c r="C139" s="65"/>
      <c r="D139" s="62"/>
      <c r="E139" s="92"/>
      <c r="F139" s="212"/>
      <c r="G139" s="213"/>
      <c r="H139" s="163" t="str">
        <f t="shared" si="15"/>
        <v>No</v>
      </c>
      <c r="I139" s="163">
        <f t="shared" si="16"/>
        <v>0</v>
      </c>
      <c r="J139" s="163">
        <f t="shared" si="17"/>
        <v>0</v>
      </c>
      <c r="K139" s="163"/>
    </row>
    <row r="140" spans="1:11" ht="15" customHeight="1">
      <c r="A140" s="196" t="s">
        <v>201</v>
      </c>
      <c r="B140" s="303"/>
      <c r="C140" s="65"/>
      <c r="D140" s="62"/>
      <c r="E140" s="92"/>
      <c r="F140" s="214"/>
      <c r="G140" s="215"/>
      <c r="H140" s="169" t="str">
        <f t="shared" si="15"/>
        <v>No</v>
      </c>
      <c r="I140" s="169">
        <f t="shared" si="16"/>
        <v>0</v>
      </c>
      <c r="J140" s="169">
        <f t="shared" si="17"/>
        <v>0</v>
      </c>
      <c r="K140" s="163"/>
    </row>
    <row r="141" spans="1:11" ht="15" customHeight="1">
      <c r="A141" s="74"/>
      <c r="B141" s="38"/>
      <c r="C141" s="216"/>
      <c r="D141" s="62"/>
      <c r="E141" s="216"/>
      <c r="F141" s="72"/>
      <c r="G141" s="73"/>
      <c r="H141" s="171"/>
      <c r="I141" s="171"/>
      <c r="J141" s="171"/>
      <c r="K141" s="163"/>
    </row>
    <row r="142" spans="1:11" ht="15" customHeight="1">
      <c r="A142" s="78"/>
      <c r="B142" s="79" t="s">
        <v>30</v>
      </c>
      <c r="C142" s="80">
        <f>SUM(C129:C140)</f>
        <v>0</v>
      </c>
      <c r="D142" s="81" t="s">
        <v>31</v>
      </c>
      <c r="E142" s="80">
        <f>SUM(E129:E140)/2</f>
        <v>0</v>
      </c>
      <c r="F142" s="82" t="s">
        <v>125</v>
      </c>
      <c r="G142" s="217"/>
      <c r="H142" s="163">
        <f>COUNTIF(H129:H140,"Yes")</f>
        <v>0</v>
      </c>
      <c r="I142" s="163">
        <f>SUM(I129:I140)</f>
        <v>0</v>
      </c>
      <c r="J142" s="163">
        <f>SUM(J129:J140)</f>
        <v>0</v>
      </c>
      <c r="K142" s="172"/>
    </row>
    <row r="143" spans="1:11" ht="15" customHeight="1">
      <c r="A143" s="78"/>
      <c r="B143" s="79" t="s">
        <v>33</v>
      </c>
      <c r="C143" s="83">
        <f>IF(E142=0, 0, (C142/E142))</f>
        <v>0</v>
      </c>
      <c r="D143" s="62"/>
      <c r="E143" s="62"/>
      <c r="F143" s="84" t="s">
        <v>34</v>
      </c>
      <c r="G143" s="64"/>
      <c r="H143" s="163"/>
      <c r="I143" s="173">
        <f>IF(ISERROR(I142/$H142),0,(I142/$H142)*2)</f>
        <v>0</v>
      </c>
      <c r="J143" s="173">
        <f>IF(ISERROR(J142/$H142),0,(J142/$H142)*2)</f>
        <v>0</v>
      </c>
      <c r="K143" s="172">
        <f>IF(ISERROR(I143/J143),0,(I143/J143))</f>
        <v>0</v>
      </c>
    </row>
    <row r="144" spans="1:11" ht="15" customHeight="1">
      <c r="A144" s="78"/>
      <c r="B144" s="79"/>
      <c r="C144" s="88"/>
      <c r="D144" s="62"/>
      <c r="E144" s="62"/>
      <c r="F144" s="84"/>
      <c r="G144" s="64"/>
      <c r="H144" s="163"/>
      <c r="I144" s="163"/>
      <c r="J144" s="163"/>
      <c r="K144" s="163"/>
    </row>
    <row r="145" spans="1:11" ht="15" customHeight="1">
      <c r="A145" s="60" t="s">
        <v>119</v>
      </c>
      <c r="B145" s="38"/>
      <c r="C145" s="61"/>
      <c r="D145" s="62"/>
      <c r="E145" s="62"/>
      <c r="F145" s="63" t="s">
        <v>22</v>
      </c>
      <c r="G145" s="64"/>
      <c r="H145" s="163"/>
      <c r="I145" s="163"/>
      <c r="J145" s="163"/>
      <c r="K145" s="163"/>
    </row>
    <row r="146" spans="1:11" ht="15" customHeight="1">
      <c r="A146" s="218" t="s">
        <v>120</v>
      </c>
      <c r="B146" s="219"/>
      <c r="C146" s="65"/>
      <c r="D146" s="62"/>
      <c r="E146" s="92"/>
      <c r="F146" s="66"/>
      <c r="G146" s="67"/>
      <c r="H146" s="163" t="str">
        <f>IF(E146=1,"Yes","No")</f>
        <v>No</v>
      </c>
      <c r="I146" s="163">
        <f>IF(H146="No",0,+C146)</f>
        <v>0</v>
      </c>
      <c r="J146" s="163">
        <f t="shared" ref="J146:J155" si="18">IF(H146="No",0,4)</f>
        <v>0</v>
      </c>
      <c r="K146" s="163"/>
    </row>
    <row r="147" spans="1:11" ht="15" customHeight="1">
      <c r="A147" s="218" t="s">
        <v>202</v>
      </c>
      <c r="B147" s="219"/>
      <c r="C147" s="65"/>
      <c r="D147" s="62"/>
      <c r="E147" s="92"/>
      <c r="F147" s="87"/>
      <c r="G147" s="69"/>
      <c r="H147" s="163" t="str">
        <f>IF(E147=1,"Yes","No")</f>
        <v>No</v>
      </c>
      <c r="I147" s="163">
        <f>IF(H147="No",0,+C147)</f>
        <v>0</v>
      </c>
      <c r="J147" s="163">
        <f t="shared" si="18"/>
        <v>0</v>
      </c>
      <c r="K147" s="163"/>
    </row>
    <row r="148" spans="1:11" ht="15" customHeight="1">
      <c r="A148" s="218" t="s">
        <v>203</v>
      </c>
      <c r="B148" s="219"/>
      <c r="C148" s="65"/>
      <c r="D148" s="62"/>
      <c r="E148" s="92"/>
      <c r="F148" s="87"/>
      <c r="G148" s="69"/>
      <c r="H148" s="163"/>
      <c r="I148" s="163"/>
      <c r="J148" s="163"/>
      <c r="K148" s="163"/>
    </row>
    <row r="149" spans="1:11" ht="15" customHeight="1">
      <c r="A149" s="218" t="s">
        <v>204</v>
      </c>
      <c r="B149" s="219"/>
      <c r="C149" s="65"/>
      <c r="D149" s="62"/>
      <c r="E149" s="92"/>
      <c r="F149" s="87"/>
      <c r="G149" s="69"/>
      <c r="H149" s="163"/>
      <c r="I149" s="163"/>
      <c r="J149" s="163"/>
      <c r="K149" s="163"/>
    </row>
    <row r="150" spans="1:11" ht="15" customHeight="1">
      <c r="A150" s="218" t="s">
        <v>205</v>
      </c>
      <c r="B150" s="219"/>
      <c r="C150" s="65"/>
      <c r="D150" s="62"/>
      <c r="E150" s="92"/>
      <c r="F150" s="87"/>
      <c r="G150" s="69"/>
      <c r="H150" s="163" t="str">
        <f>IF(E150=1,"Yes","No")</f>
        <v>No</v>
      </c>
      <c r="I150" s="163">
        <f>IF(H150="No",0,+C150)</f>
        <v>0</v>
      </c>
      <c r="J150" s="163">
        <f t="shared" ref="J150" si="19">IF(H150="No",0,4)</f>
        <v>0</v>
      </c>
      <c r="K150" s="163"/>
    </row>
    <row r="151" spans="1:11" ht="15" customHeight="1">
      <c r="A151" s="218" t="s">
        <v>203</v>
      </c>
      <c r="B151" s="219"/>
      <c r="C151" s="65"/>
      <c r="D151" s="62"/>
      <c r="E151" s="92"/>
      <c r="F151" s="87"/>
      <c r="G151" s="69"/>
      <c r="H151" s="163"/>
      <c r="I151" s="163"/>
      <c r="J151" s="163"/>
      <c r="K151" s="163"/>
    </row>
    <row r="152" spans="1:11" ht="15" customHeight="1">
      <c r="A152" s="218" t="s">
        <v>204</v>
      </c>
      <c r="B152" s="219"/>
      <c r="C152" s="65"/>
      <c r="D152" s="62"/>
      <c r="E152" s="92"/>
      <c r="F152" s="87"/>
      <c r="G152" s="69"/>
      <c r="H152" s="163"/>
      <c r="I152" s="163"/>
      <c r="J152" s="163"/>
      <c r="K152" s="163"/>
    </row>
    <row r="153" spans="1:11" ht="15" customHeight="1">
      <c r="A153" s="218" t="s">
        <v>122</v>
      </c>
      <c r="B153" s="219"/>
      <c r="C153" s="65"/>
      <c r="D153" s="62"/>
      <c r="E153" s="92"/>
      <c r="F153" s="87"/>
      <c r="G153" s="69"/>
      <c r="H153" s="163" t="str">
        <f>IF(E153=1,"Yes","No")</f>
        <v>No</v>
      </c>
      <c r="I153" s="163">
        <f>IF(H153="No",0,+C153)</f>
        <v>0</v>
      </c>
      <c r="J153" s="163">
        <f t="shared" si="18"/>
        <v>0</v>
      </c>
      <c r="K153" s="163"/>
    </row>
    <row r="154" spans="1:11" ht="15" customHeight="1">
      <c r="A154" s="218" t="s">
        <v>123</v>
      </c>
      <c r="B154" s="219"/>
      <c r="C154" s="65"/>
      <c r="D154" s="62"/>
      <c r="E154" s="92"/>
      <c r="F154" s="87"/>
      <c r="G154" s="69"/>
      <c r="H154" s="163" t="str">
        <f>IF(E154=1,"Yes","No")</f>
        <v>No</v>
      </c>
      <c r="I154" s="163">
        <f>IF(H154="No",0,+C154)</f>
        <v>0</v>
      </c>
      <c r="J154" s="163">
        <f t="shared" si="18"/>
        <v>0</v>
      </c>
      <c r="K154" s="163"/>
    </row>
    <row r="155" spans="1:11" ht="15" customHeight="1">
      <c r="A155" s="218" t="s">
        <v>124</v>
      </c>
      <c r="B155" s="219"/>
      <c r="C155" s="65"/>
      <c r="D155" s="62"/>
      <c r="E155" s="92"/>
      <c r="F155" s="87"/>
      <c r="G155" s="69"/>
      <c r="H155" s="163" t="str">
        <f>IF(E155=1,"Yes","No")</f>
        <v>No</v>
      </c>
      <c r="I155" s="163">
        <f>IF(H155="No",0,+C155)</f>
        <v>0</v>
      </c>
      <c r="J155" s="163">
        <f t="shared" si="18"/>
        <v>0</v>
      </c>
      <c r="K155" s="163"/>
    </row>
    <row r="156" spans="1:11" ht="15" customHeight="1">
      <c r="A156" s="74"/>
      <c r="B156" s="38"/>
      <c r="C156" s="216"/>
      <c r="D156" s="62"/>
      <c r="E156" s="216"/>
      <c r="F156" s="72"/>
      <c r="G156" s="73"/>
      <c r="H156" s="171"/>
      <c r="I156" s="171"/>
      <c r="J156" s="171"/>
      <c r="K156" s="172"/>
    </row>
    <row r="157" spans="1:11" ht="15" customHeight="1">
      <c r="A157" s="78"/>
      <c r="B157" s="79" t="s">
        <v>30</v>
      </c>
      <c r="C157" s="80">
        <f>SUM(C146:C155)</f>
        <v>0</v>
      </c>
      <c r="D157" s="81" t="s">
        <v>31</v>
      </c>
      <c r="E157" s="80">
        <f>SUM(E146:E155)/2</f>
        <v>0</v>
      </c>
      <c r="F157" s="82" t="s">
        <v>125</v>
      </c>
      <c r="G157" s="217"/>
      <c r="H157" s="163">
        <f>COUNTIF(H146:H155,"Yes")</f>
        <v>0</v>
      </c>
      <c r="I157" s="163">
        <f>SUM(I146:I155)</f>
        <v>0</v>
      </c>
      <c r="J157" s="163">
        <f>SUM(J146:J155)</f>
        <v>0</v>
      </c>
      <c r="K157" s="172"/>
    </row>
    <row r="158" spans="1:11" ht="15" customHeight="1">
      <c r="A158" s="78"/>
      <c r="B158" s="79" t="s">
        <v>33</v>
      </c>
      <c r="C158" s="83">
        <f>IF(E157=0, 0, (C157/E157))</f>
        <v>0</v>
      </c>
      <c r="D158" s="62"/>
      <c r="E158" s="62"/>
      <c r="F158" s="84" t="s">
        <v>34</v>
      </c>
      <c r="G158" s="64"/>
      <c r="H158" s="163"/>
      <c r="I158" s="173">
        <f>IF(ISERROR(I157/$H157),0,(I157/$H157)*2)</f>
        <v>0</v>
      </c>
      <c r="J158" s="173">
        <f>IF(ISERROR(J157/$H157),0,(J157/$H157)*2)</f>
        <v>0</v>
      </c>
      <c r="K158" s="172">
        <f>IF(ISERROR(I158/J158),0,(I158/J158))</f>
        <v>0</v>
      </c>
    </row>
    <row r="159" spans="1:11" ht="15" customHeight="1">
      <c r="A159" s="78"/>
      <c r="B159" s="79"/>
      <c r="C159" s="88"/>
      <c r="D159" s="62"/>
      <c r="E159" s="62"/>
      <c r="F159" s="84"/>
      <c r="G159" s="64"/>
      <c r="H159" s="163"/>
      <c r="I159" s="163"/>
      <c r="J159" s="163"/>
      <c r="K159" s="163"/>
    </row>
    <row r="160" spans="1:11" ht="15" customHeight="1">
      <c r="A160" s="60" t="s">
        <v>206</v>
      </c>
      <c r="B160" s="38"/>
      <c r="C160" s="61"/>
      <c r="D160" s="62"/>
      <c r="E160" s="62"/>
      <c r="F160" s="63" t="s">
        <v>22</v>
      </c>
      <c r="G160" s="64"/>
      <c r="H160" s="163"/>
      <c r="I160" s="163"/>
      <c r="J160" s="163"/>
      <c r="K160" s="163"/>
    </row>
    <row r="161" spans="1:19" ht="15" customHeight="1">
      <c r="A161" s="97" t="s">
        <v>26</v>
      </c>
      <c r="B161" s="301"/>
      <c r="C161" s="65"/>
      <c r="D161" s="62"/>
      <c r="E161" s="92"/>
      <c r="F161" s="66"/>
      <c r="G161" s="67"/>
      <c r="H161" s="163" t="str">
        <f>IF(E161=1,"Yes","No")</f>
        <v>No</v>
      </c>
      <c r="I161" s="163">
        <f>IF(H161="No",0,+C161)</f>
        <v>0</v>
      </c>
      <c r="J161" s="163">
        <f t="shared" ref="J161:J162" si="20">IF(H161="No",0,4)</f>
        <v>0</v>
      </c>
      <c r="K161" s="163"/>
    </row>
    <row r="162" spans="1:19" ht="30" customHeight="1">
      <c r="A162" s="89" t="s">
        <v>207</v>
      </c>
      <c r="B162" s="301"/>
      <c r="C162" s="65"/>
      <c r="D162" s="62"/>
      <c r="E162" s="92"/>
      <c r="F162" s="87"/>
      <c r="G162" s="69"/>
      <c r="H162" s="169" t="str">
        <f>IF(E162=1,"Yes","No")</f>
        <v>No</v>
      </c>
      <c r="I162" s="169">
        <f>IF(H162="No",0,+C162)</f>
        <v>0</v>
      </c>
      <c r="J162" s="169">
        <f t="shared" si="20"/>
        <v>0</v>
      </c>
      <c r="K162" s="163"/>
    </row>
    <row r="163" spans="1:19" ht="15" customHeight="1">
      <c r="A163" s="78"/>
      <c r="B163" s="79" t="s">
        <v>30</v>
      </c>
      <c r="C163" s="80">
        <f>SUM(C161:C162)</f>
        <v>0</v>
      </c>
      <c r="D163" s="81" t="s">
        <v>31</v>
      </c>
      <c r="E163" s="80">
        <f>SUM(E161:E162)</f>
        <v>0</v>
      </c>
      <c r="F163" s="82" t="s">
        <v>208</v>
      </c>
      <c r="G163" s="64"/>
      <c r="H163" s="163">
        <f>COUNTIF(H161:H162,"Yes")</f>
        <v>0</v>
      </c>
      <c r="I163" s="163">
        <f>SUM(I161:I162)</f>
        <v>0</v>
      </c>
      <c r="J163" s="163">
        <f>SUM(J161:J162)</f>
        <v>0</v>
      </c>
      <c r="K163" s="172"/>
    </row>
    <row r="164" spans="1:19" ht="15" customHeight="1">
      <c r="A164" s="78"/>
      <c r="B164" s="79" t="s">
        <v>33</v>
      </c>
      <c r="C164" s="83">
        <f>IF(E163=0, 0, (C163/E163))</f>
        <v>0</v>
      </c>
      <c r="D164" s="62"/>
      <c r="E164" s="62"/>
      <c r="F164" s="84" t="s">
        <v>34</v>
      </c>
      <c r="G164" s="64"/>
      <c r="H164" s="163"/>
      <c r="I164" s="173">
        <f>IF(ISERROR(I163/$H163),0,(I163/$H163))</f>
        <v>0</v>
      </c>
      <c r="J164" s="173">
        <f>IF(ISERROR(J163/$H163),0,(J163/$H163))</f>
        <v>0</v>
      </c>
      <c r="K164" s="172">
        <f>IF(ISERROR(I164/J164),0,(I164/J164))</f>
        <v>0</v>
      </c>
    </row>
    <row r="165" spans="1:19" ht="15" customHeight="1">
      <c r="A165" s="78"/>
      <c r="B165" s="79"/>
      <c r="C165" s="85"/>
      <c r="D165" s="62"/>
      <c r="E165" s="62"/>
      <c r="F165" s="84"/>
      <c r="G165" s="64"/>
      <c r="H165" s="163"/>
      <c r="I165" s="163"/>
      <c r="J165" s="163"/>
      <c r="K165" s="163"/>
    </row>
    <row r="166" spans="1:19" ht="15" customHeight="1">
      <c r="A166" s="220" t="s">
        <v>209</v>
      </c>
      <c r="B166" s="38"/>
      <c r="C166" s="61"/>
      <c r="D166" s="62"/>
      <c r="E166" s="62"/>
      <c r="F166" s="63" t="s">
        <v>22</v>
      </c>
      <c r="G166" s="64"/>
      <c r="H166" s="163"/>
      <c r="I166" s="163"/>
      <c r="J166" s="163"/>
      <c r="K166" s="163"/>
    </row>
    <row r="167" spans="1:19" ht="15" customHeight="1">
      <c r="A167" s="97" t="s">
        <v>90</v>
      </c>
      <c r="B167" s="301"/>
      <c r="C167" s="65"/>
      <c r="D167" s="62"/>
      <c r="E167" s="92"/>
      <c r="F167" s="66"/>
      <c r="G167" s="67"/>
      <c r="H167" s="163" t="str">
        <f>IF(E167=1,"Yes","No")</f>
        <v>No</v>
      </c>
      <c r="I167" s="163">
        <f>IF(H167="No",0,+C167)</f>
        <v>0</v>
      </c>
      <c r="J167" s="163">
        <f t="shared" ref="J167:J170" si="21">IF(H167="No",0,4)</f>
        <v>0</v>
      </c>
      <c r="K167" s="163"/>
    </row>
    <row r="168" spans="1:19" ht="30" customHeight="1">
      <c r="A168" s="89" t="s">
        <v>91</v>
      </c>
      <c r="B168" s="301"/>
      <c r="C168" s="65"/>
      <c r="D168" s="62"/>
      <c r="E168" s="92"/>
      <c r="F168" s="87"/>
      <c r="G168" s="69"/>
      <c r="H168" s="163" t="str">
        <f>IF(E168=1,"Yes","No")</f>
        <v>No</v>
      </c>
      <c r="I168" s="163">
        <f>IF(H168="No",0,+C168)</f>
        <v>0</v>
      </c>
      <c r="J168" s="163">
        <f t="shared" si="21"/>
        <v>0</v>
      </c>
      <c r="K168" s="163"/>
    </row>
    <row r="169" spans="1:19" ht="15" customHeight="1">
      <c r="A169" s="97" t="s">
        <v>92</v>
      </c>
      <c r="B169" s="301"/>
      <c r="C169" s="65"/>
      <c r="D169" s="62"/>
      <c r="E169" s="92"/>
      <c r="F169" s="87"/>
      <c r="G169" s="69"/>
      <c r="H169" s="163" t="str">
        <f>IF(E169=1,"Yes","No")</f>
        <v>No</v>
      </c>
      <c r="I169" s="163">
        <f>IF(H169="No",0,+C169)</f>
        <v>0</v>
      </c>
      <c r="J169" s="163">
        <f t="shared" si="21"/>
        <v>0</v>
      </c>
      <c r="K169" s="163"/>
    </row>
    <row r="170" spans="1:19" ht="15" customHeight="1">
      <c r="A170" s="97" t="s">
        <v>93</v>
      </c>
      <c r="B170" s="301"/>
      <c r="C170" s="65"/>
      <c r="D170" s="62"/>
      <c r="E170" s="92"/>
      <c r="F170" s="70"/>
      <c r="G170" s="71"/>
      <c r="H170" s="169" t="str">
        <f>IF(E170=1,"Yes","No")</f>
        <v>No</v>
      </c>
      <c r="I170" s="169">
        <f>IF(H170="No",0,+C170)</f>
        <v>0</v>
      </c>
      <c r="J170" s="169">
        <f t="shared" si="21"/>
        <v>0</v>
      </c>
      <c r="K170" s="163"/>
    </row>
    <row r="171" spans="1:19" ht="15" customHeight="1">
      <c r="A171" s="78"/>
      <c r="B171" s="79" t="s">
        <v>30</v>
      </c>
      <c r="C171" s="80">
        <f>SUM(C167:C170)</f>
        <v>0</v>
      </c>
      <c r="D171" s="81" t="s">
        <v>31</v>
      </c>
      <c r="E171" s="80">
        <f>SUM(E167:E170)</f>
        <v>0</v>
      </c>
      <c r="F171" s="82" t="s">
        <v>32</v>
      </c>
      <c r="G171" s="64"/>
      <c r="H171" s="163">
        <f>COUNTIF(H167:H170,"Yes")</f>
        <v>0</v>
      </c>
      <c r="I171" s="163">
        <f>SUM(I167:I170)</f>
        <v>0</v>
      </c>
      <c r="J171" s="163">
        <f>SUM(J167:J170)</f>
        <v>0</v>
      </c>
      <c r="K171" s="172"/>
    </row>
    <row r="172" spans="1:19" s="227" customFormat="1" ht="15" customHeight="1">
      <c r="A172" s="221"/>
      <c r="B172" s="222" t="s">
        <v>33</v>
      </c>
      <c r="C172" s="223">
        <f>IF(E171=0, 0, (C171/E171))</f>
        <v>0</v>
      </c>
      <c r="D172" s="224"/>
      <c r="E172" s="224"/>
      <c r="F172" s="225" t="s">
        <v>34</v>
      </c>
      <c r="G172" s="226"/>
      <c r="H172" s="163"/>
      <c r="I172" s="173">
        <f>IF(ISERROR(I171/$H171),0,(I171/$H171))</f>
        <v>0</v>
      </c>
      <c r="J172" s="173">
        <f>IF(ISERROR(J171/$H171),0,(J171/$H171))</f>
        <v>0</v>
      </c>
      <c r="K172" s="172">
        <f>IF(ISERROR(I172/J172),0,(I172/J172))</f>
        <v>0</v>
      </c>
    </row>
    <row r="173" spans="1:19" s="227" customFormat="1" ht="15" customHeight="1">
      <c r="A173" s="221"/>
      <c r="B173" s="222"/>
      <c r="C173" s="228"/>
      <c r="D173" s="224"/>
      <c r="E173" s="224"/>
      <c r="F173" s="225"/>
      <c r="G173" s="226"/>
      <c r="H173" s="229"/>
      <c r="I173" s="229"/>
      <c r="J173" s="229"/>
      <c r="K173" s="229"/>
    </row>
    <row r="174" spans="1:19" s="227" customFormat="1" ht="15" customHeight="1">
      <c r="A174" s="221"/>
      <c r="B174" s="222"/>
      <c r="C174" s="230"/>
      <c r="D174" s="224"/>
      <c r="E174" s="224"/>
      <c r="F174" s="225"/>
      <c r="G174" s="226"/>
      <c r="H174" s="229"/>
      <c r="I174" s="229"/>
      <c r="J174" s="229"/>
      <c r="K174" s="229"/>
    </row>
    <row r="175" spans="1:19" ht="15" customHeight="1">
      <c r="A175" s="37"/>
      <c r="B175" s="38"/>
      <c r="C175" s="39" t="s">
        <v>12</v>
      </c>
      <c r="D175" s="40"/>
      <c r="E175" s="41"/>
      <c r="F175" s="42" t="s">
        <v>13</v>
      </c>
      <c r="G175" s="43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5" customHeight="1">
      <c r="A176" s="44"/>
      <c r="B176" s="38"/>
      <c r="C176" s="45" t="s">
        <v>14</v>
      </c>
      <c r="D176" s="46"/>
      <c r="E176" s="47" t="s">
        <v>15</v>
      </c>
      <c r="F176" s="48" t="s">
        <v>16</v>
      </c>
      <c r="G176" s="49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5" customHeight="1">
      <c r="A177" s="44"/>
      <c r="B177" s="38"/>
      <c r="C177" s="50" t="s">
        <v>17</v>
      </c>
      <c r="D177" s="46"/>
      <c r="E177" s="51" t="s">
        <v>18</v>
      </c>
      <c r="F177" s="52"/>
      <c r="G177" s="53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5" customHeight="1">
      <c r="A178" s="44"/>
      <c r="B178" s="38"/>
      <c r="C178" s="54" t="s">
        <v>19</v>
      </c>
      <c r="D178" s="55"/>
      <c r="E178" s="56" t="s">
        <v>20</v>
      </c>
      <c r="F178" s="52"/>
      <c r="G178" s="53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5" customHeight="1">
      <c r="A179" s="44"/>
      <c r="B179" s="38"/>
      <c r="C179" s="55"/>
      <c r="D179" s="55"/>
      <c r="E179" s="57"/>
      <c r="F179" s="58"/>
      <c r="G179" s="59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5" customHeight="1">
      <c r="A180" s="231" t="s">
        <v>95</v>
      </c>
      <c r="B180" s="302"/>
      <c r="C180" s="61"/>
      <c r="D180" s="62"/>
      <c r="E180" s="62"/>
      <c r="F180" s="63" t="s">
        <v>22</v>
      </c>
      <c r="G180" s="64"/>
      <c r="H180" s="163"/>
      <c r="I180" s="163"/>
      <c r="J180" s="163"/>
      <c r="K180" s="163"/>
    </row>
    <row r="181" spans="1:19" ht="15" customHeight="1">
      <c r="A181" s="89" t="s">
        <v>96</v>
      </c>
      <c r="B181" s="301"/>
      <c r="C181" s="65"/>
      <c r="D181" s="62"/>
      <c r="E181" s="92"/>
      <c r="F181" s="66"/>
      <c r="G181" s="67"/>
      <c r="H181" s="169" t="str">
        <f>IF(E181=1,"Yes","No")</f>
        <v>No</v>
      </c>
      <c r="I181" s="169">
        <f>IF(H181="No",0,+C181)</f>
        <v>0</v>
      </c>
      <c r="J181" s="169">
        <f t="shared" ref="J181" si="22">IF(H181="No",0,4)</f>
        <v>0</v>
      </c>
      <c r="K181" s="163"/>
    </row>
    <row r="182" spans="1:19" ht="15" customHeight="1">
      <c r="A182" s="78"/>
      <c r="B182" s="79" t="s">
        <v>30</v>
      </c>
      <c r="C182" s="80">
        <f>SUM(C181:C181)</f>
        <v>0</v>
      </c>
      <c r="D182" s="81" t="s">
        <v>31</v>
      </c>
      <c r="E182" s="80">
        <f>SUM(E181:E181)</f>
        <v>0</v>
      </c>
      <c r="F182" s="82" t="s">
        <v>32</v>
      </c>
      <c r="G182" s="64"/>
      <c r="H182" s="163">
        <f>COUNTIF(H181,"Yes")</f>
        <v>0</v>
      </c>
      <c r="I182" s="163">
        <f>SUM(I181)</f>
        <v>0</v>
      </c>
      <c r="J182" s="163">
        <f>SUM(J181)</f>
        <v>0</v>
      </c>
      <c r="K182" s="172"/>
    </row>
    <row r="183" spans="1:19" ht="15" customHeight="1">
      <c r="A183" s="78"/>
      <c r="B183" s="79" t="s">
        <v>33</v>
      </c>
      <c r="C183" s="83">
        <f>IF(E182=0, 0, (C182/E182))</f>
        <v>0</v>
      </c>
      <c r="D183" s="62"/>
      <c r="E183" s="62"/>
      <c r="F183" s="84" t="s">
        <v>34</v>
      </c>
      <c r="G183" s="64"/>
      <c r="H183" s="163"/>
      <c r="I183" s="173">
        <f>IF(ISERROR(I182/$H182),0,(I182/$H182))</f>
        <v>0</v>
      </c>
      <c r="J183" s="173">
        <f>IF(ISERROR(J182/$H182),0,(J182/$H182))</f>
        <v>0</v>
      </c>
      <c r="K183" s="172">
        <f>IF(ISERROR(I183/J183),0,(I183/J183))</f>
        <v>0</v>
      </c>
    </row>
    <row r="184" spans="1:19" ht="15" customHeight="1">
      <c r="A184" s="74"/>
      <c r="B184" s="38"/>
      <c r="C184" s="61"/>
      <c r="D184" s="62"/>
      <c r="E184" s="62"/>
      <c r="F184" s="38"/>
      <c r="G184" s="64"/>
      <c r="H184" s="163"/>
      <c r="I184" s="163"/>
      <c r="J184" s="163"/>
      <c r="K184" s="163"/>
    </row>
    <row r="185" spans="1:19" ht="15" customHeight="1">
      <c r="A185" s="232" t="s">
        <v>210</v>
      </c>
      <c r="B185" s="38"/>
      <c r="C185" s="61"/>
      <c r="D185" s="62"/>
      <c r="E185" s="62"/>
      <c r="F185" s="63" t="s">
        <v>22</v>
      </c>
      <c r="G185" s="64"/>
      <c r="H185" s="163"/>
      <c r="I185" s="163"/>
      <c r="J185" s="163"/>
      <c r="K185" s="163"/>
    </row>
    <row r="186" spans="1:19" ht="30" customHeight="1">
      <c r="A186" s="89" t="s">
        <v>98</v>
      </c>
      <c r="B186" s="211"/>
      <c r="C186" s="65"/>
      <c r="D186" s="62"/>
      <c r="E186" s="92"/>
      <c r="F186" s="66"/>
      <c r="G186" s="67"/>
      <c r="H186" s="169" t="str">
        <f>IF(E186=1,"Yes","No")</f>
        <v>No</v>
      </c>
      <c r="I186" s="169">
        <f>IF(H186="No",0,+C186)</f>
        <v>0</v>
      </c>
      <c r="J186" s="169">
        <f t="shared" ref="J186" si="23">IF(H186="No",0,4)</f>
        <v>0</v>
      </c>
      <c r="K186" s="163"/>
    </row>
    <row r="187" spans="1:19" ht="15" customHeight="1">
      <c r="A187" s="78" t="s">
        <v>152</v>
      </c>
      <c r="B187" s="79" t="s">
        <v>30</v>
      </c>
      <c r="C187" s="80">
        <f>SUM(C186:C186)</f>
        <v>0</v>
      </c>
      <c r="D187" s="81" t="s">
        <v>31</v>
      </c>
      <c r="E187" s="80">
        <f>SUM(E186:E186)</f>
        <v>0</v>
      </c>
      <c r="F187" s="82" t="s">
        <v>32</v>
      </c>
      <c r="G187" s="64"/>
      <c r="H187" s="163">
        <f>COUNTIF(H186,"Yes")</f>
        <v>0</v>
      </c>
      <c r="I187" s="163">
        <f>SUM(I186)</f>
        <v>0</v>
      </c>
      <c r="J187" s="163">
        <f>SUM(J186)</f>
        <v>0</v>
      </c>
      <c r="K187" s="172"/>
    </row>
    <row r="188" spans="1:19" ht="15" customHeight="1">
      <c r="A188" s="78"/>
      <c r="B188" s="79" t="s">
        <v>33</v>
      </c>
      <c r="C188" s="83">
        <f>IF(E187=0, 0, (C187/E187))</f>
        <v>0</v>
      </c>
      <c r="D188" s="62"/>
      <c r="E188" s="62"/>
      <c r="F188" s="84" t="s">
        <v>34</v>
      </c>
      <c r="G188" s="64"/>
      <c r="H188" s="163"/>
      <c r="I188" s="173">
        <f>IF(ISERROR(I187/$H187),0,(I187/$H187))</f>
        <v>0</v>
      </c>
      <c r="J188" s="173">
        <f>IF(ISERROR(J187/$H187),0,(J187/$H187))</f>
        <v>0</v>
      </c>
      <c r="K188" s="172">
        <f>IF(ISERROR(I188/J188),0,(I188/J188))</f>
        <v>0</v>
      </c>
    </row>
    <row r="189" spans="1:19" ht="15" customHeight="1">
      <c r="A189" s="74"/>
      <c r="B189" s="38"/>
      <c r="C189" s="61"/>
      <c r="D189" s="62"/>
      <c r="E189" s="62"/>
      <c r="F189" s="38"/>
      <c r="G189" s="64"/>
      <c r="H189" s="163"/>
      <c r="I189" s="163"/>
      <c r="J189" s="163"/>
      <c r="K189" s="163"/>
    </row>
    <row r="190" spans="1:19" ht="15" customHeight="1">
      <c r="A190" s="60" t="s">
        <v>132</v>
      </c>
      <c r="B190" s="38"/>
      <c r="C190" s="61"/>
      <c r="D190" s="62"/>
      <c r="E190" s="62"/>
      <c r="F190" s="63" t="s">
        <v>22</v>
      </c>
      <c r="G190" s="64"/>
      <c r="H190" s="163"/>
      <c r="I190" s="163"/>
      <c r="J190" s="163"/>
      <c r="K190" s="163"/>
    </row>
    <row r="191" spans="1:19" ht="15" customHeight="1">
      <c r="A191" s="89" t="s">
        <v>133</v>
      </c>
      <c r="B191" s="301"/>
      <c r="C191" s="65"/>
      <c r="D191" s="62"/>
      <c r="E191" s="92"/>
      <c r="F191" s="66"/>
      <c r="G191" s="93"/>
      <c r="H191" s="163" t="str">
        <f t="shared" ref="H191:H196" si="24">IF(E191=1,"Yes","No")</f>
        <v>No</v>
      </c>
      <c r="I191" s="163">
        <f t="shared" ref="I191:I196" si="25">IF(H191="No",0,+C191)</f>
        <v>0</v>
      </c>
      <c r="J191" s="163">
        <f t="shared" ref="J191:J196" si="26">IF(H191="No",0,4)</f>
        <v>0</v>
      </c>
      <c r="K191" s="163"/>
    </row>
    <row r="192" spans="1:19" ht="15" customHeight="1">
      <c r="A192" s="89" t="s">
        <v>211</v>
      </c>
      <c r="B192" s="301"/>
      <c r="C192" s="65"/>
      <c r="D192" s="62"/>
      <c r="E192" s="92"/>
      <c r="F192" s="68"/>
      <c r="G192" s="94"/>
      <c r="H192" s="163" t="str">
        <f t="shared" si="24"/>
        <v>No</v>
      </c>
      <c r="I192" s="163">
        <f t="shared" si="25"/>
        <v>0</v>
      </c>
      <c r="J192" s="163">
        <f t="shared" si="26"/>
        <v>0</v>
      </c>
      <c r="K192" s="163"/>
    </row>
    <row r="193" spans="1:11" ht="15" customHeight="1">
      <c r="A193" s="89" t="s">
        <v>212</v>
      </c>
      <c r="B193" s="301"/>
      <c r="C193" s="65"/>
      <c r="D193" s="62"/>
      <c r="E193" s="92"/>
      <c r="F193" s="68"/>
      <c r="G193" s="94"/>
      <c r="H193" s="163" t="str">
        <f t="shared" si="24"/>
        <v>No</v>
      </c>
      <c r="I193" s="163">
        <f t="shared" si="25"/>
        <v>0</v>
      </c>
      <c r="J193" s="163">
        <f t="shared" si="26"/>
        <v>0</v>
      </c>
      <c r="K193" s="163"/>
    </row>
    <row r="194" spans="1:11" ht="15" customHeight="1">
      <c r="A194" s="89" t="s">
        <v>213</v>
      </c>
      <c r="B194" s="301"/>
      <c r="C194" s="65"/>
      <c r="D194" s="62"/>
      <c r="E194" s="92"/>
      <c r="F194" s="68"/>
      <c r="G194" s="94"/>
      <c r="H194" s="163" t="str">
        <f t="shared" si="24"/>
        <v>No</v>
      </c>
      <c r="I194" s="163">
        <f t="shared" si="25"/>
        <v>0</v>
      </c>
      <c r="J194" s="163">
        <f t="shared" si="26"/>
        <v>0</v>
      </c>
      <c r="K194" s="163"/>
    </row>
    <row r="195" spans="1:11" ht="30" customHeight="1">
      <c r="A195" s="89" t="s">
        <v>214</v>
      </c>
      <c r="B195" s="301"/>
      <c r="C195" s="65"/>
      <c r="D195" s="62"/>
      <c r="E195" s="92"/>
      <c r="F195" s="68"/>
      <c r="G195" s="94"/>
      <c r="H195" s="163" t="str">
        <f t="shared" si="24"/>
        <v>No</v>
      </c>
      <c r="I195" s="163">
        <f t="shared" si="25"/>
        <v>0</v>
      </c>
      <c r="J195" s="163">
        <f t="shared" si="26"/>
        <v>0</v>
      </c>
      <c r="K195" s="163"/>
    </row>
    <row r="196" spans="1:11" ht="15" customHeight="1">
      <c r="A196" s="233" t="s">
        <v>215</v>
      </c>
      <c r="B196" s="301"/>
      <c r="C196" s="65"/>
      <c r="D196" s="62"/>
      <c r="E196" s="92"/>
      <c r="F196" s="68"/>
      <c r="G196" s="94"/>
      <c r="H196" s="169" t="str">
        <f t="shared" si="24"/>
        <v>No</v>
      </c>
      <c r="I196" s="169">
        <f t="shared" si="25"/>
        <v>0</v>
      </c>
      <c r="J196" s="169">
        <f t="shared" si="26"/>
        <v>0</v>
      </c>
      <c r="K196" s="163"/>
    </row>
    <row r="197" spans="1:11" ht="15" customHeight="1">
      <c r="A197" s="78"/>
      <c r="B197" s="79" t="s">
        <v>30</v>
      </c>
      <c r="C197" s="80">
        <f>SUM(C191:C196)</f>
        <v>0</v>
      </c>
      <c r="D197" s="81" t="s">
        <v>31</v>
      </c>
      <c r="E197" s="80">
        <f>SUM(E191:E196)</f>
        <v>0</v>
      </c>
      <c r="F197" s="82" t="s">
        <v>135</v>
      </c>
      <c r="G197" s="64"/>
      <c r="H197" s="163">
        <f>COUNTIF(H191:H196,"Yes")</f>
        <v>0</v>
      </c>
      <c r="I197" s="163">
        <f>SUM(I191:I196)</f>
        <v>0</v>
      </c>
      <c r="J197" s="163">
        <f>SUM(J191:J196)</f>
        <v>0</v>
      </c>
      <c r="K197" s="172"/>
    </row>
    <row r="198" spans="1:11" ht="15" customHeight="1">
      <c r="A198" s="78"/>
      <c r="B198" s="79" t="s">
        <v>33</v>
      </c>
      <c r="C198" s="83">
        <f>IF(E197=0, 0, (C197/E197))</f>
        <v>0</v>
      </c>
      <c r="D198" s="62"/>
      <c r="E198" s="62"/>
      <c r="F198" s="84" t="s">
        <v>34</v>
      </c>
      <c r="G198" s="64"/>
      <c r="H198" s="163"/>
      <c r="I198" s="173">
        <f>IF(ISERROR(I197/$H197),0,(I197/$H197))</f>
        <v>0</v>
      </c>
      <c r="J198" s="173">
        <f>IF(ISERROR(J197/$H197),0,(J197/$H197))</f>
        <v>0</v>
      </c>
      <c r="K198" s="172">
        <f>IF(ISERROR(I198/J198),0,(I198/J198))</f>
        <v>0</v>
      </c>
    </row>
    <row r="199" spans="1:11" ht="15" customHeight="1">
      <c r="A199" s="78"/>
      <c r="B199" s="79"/>
      <c r="C199" s="88"/>
      <c r="D199" s="62"/>
      <c r="E199" s="62"/>
      <c r="F199" s="84"/>
      <c r="G199" s="64"/>
      <c r="H199" s="163"/>
      <c r="I199" s="163"/>
      <c r="J199" s="163"/>
      <c r="K199" s="163"/>
    </row>
    <row r="200" spans="1:11" ht="15" customHeight="1">
      <c r="A200" s="78"/>
      <c r="B200" s="234"/>
      <c r="C200" s="61"/>
      <c r="D200" s="62"/>
      <c r="E200" s="62"/>
      <c r="F200" s="38"/>
      <c r="G200" s="64"/>
      <c r="H200" s="163"/>
      <c r="I200" s="163"/>
      <c r="J200" s="163"/>
      <c r="K200" s="163"/>
    </row>
    <row r="201" spans="1:11" ht="15" customHeight="1">
      <c r="A201" s="235"/>
      <c r="B201" s="234"/>
      <c r="C201" s="61"/>
      <c r="D201" s="61"/>
      <c r="E201" s="62"/>
      <c r="F201" s="38"/>
      <c r="G201" s="64"/>
      <c r="H201" s="163"/>
      <c r="I201" s="163"/>
      <c r="J201" s="163"/>
      <c r="K201" s="163"/>
    </row>
    <row r="202" spans="1:11" ht="15" customHeight="1">
      <c r="A202" s="98" t="s">
        <v>62</v>
      </c>
      <c r="B202" s="99"/>
      <c r="C202" s="100"/>
      <c r="D202" s="100"/>
      <c r="E202" s="101"/>
      <c r="F202" s="99"/>
      <c r="G202" s="102"/>
      <c r="H202" s="163"/>
      <c r="I202" s="163"/>
      <c r="J202" s="163"/>
      <c r="K202" s="163"/>
    </row>
    <row r="203" spans="1:11" ht="15" customHeight="1">
      <c r="A203" s="37"/>
      <c r="B203" s="38"/>
      <c r="C203" s="61"/>
      <c r="D203" s="61"/>
      <c r="E203" s="62"/>
      <c r="F203" s="38"/>
      <c r="G203" s="64"/>
      <c r="H203" s="163"/>
      <c r="I203" s="163"/>
      <c r="J203" s="163"/>
      <c r="K203" s="163"/>
    </row>
    <row r="204" spans="1:11" ht="15" customHeight="1">
      <c r="A204" s="103"/>
      <c r="B204" s="38"/>
      <c r="C204" s="104" t="s">
        <v>63</v>
      </c>
      <c r="D204" s="105"/>
      <c r="E204" s="106" t="s">
        <v>64</v>
      </c>
      <c r="F204" s="105"/>
      <c r="G204" s="64"/>
      <c r="H204" s="163"/>
      <c r="I204" s="163"/>
      <c r="J204" s="163"/>
      <c r="K204" s="163"/>
    </row>
    <row r="205" spans="1:11" ht="15" customHeight="1">
      <c r="A205" s="107" t="s">
        <v>11</v>
      </c>
      <c r="B205" s="108"/>
      <c r="C205" s="104" t="s">
        <v>66</v>
      </c>
      <c r="D205" s="105"/>
      <c r="E205" s="109" t="s">
        <v>67</v>
      </c>
      <c r="F205" s="110"/>
      <c r="G205" s="64"/>
      <c r="H205" s="163"/>
      <c r="I205" s="163"/>
      <c r="J205" s="163"/>
      <c r="K205" s="163"/>
    </row>
    <row r="206" spans="1:11" ht="15" customHeight="1">
      <c r="A206" s="111" t="str">
        <f>A18</f>
        <v>Entrance/Main Lobby</v>
      </c>
      <c r="B206" s="90"/>
      <c r="C206" s="112">
        <f>I29</f>
        <v>0</v>
      </c>
      <c r="D206" s="113"/>
      <c r="E206" s="236">
        <v>4</v>
      </c>
      <c r="F206" s="237"/>
      <c r="G206" s="116"/>
      <c r="H206" s="163"/>
      <c r="I206" s="163"/>
      <c r="J206" s="163"/>
      <c r="K206" s="163"/>
    </row>
    <row r="207" spans="1:11" ht="15" customHeight="1">
      <c r="A207" s="111" t="str">
        <f>A36</f>
        <v>Security/Life Safety</v>
      </c>
      <c r="B207" s="90"/>
      <c r="C207" s="112">
        <f>I50</f>
        <v>0</v>
      </c>
      <c r="D207" s="113"/>
      <c r="E207" s="236">
        <v>4</v>
      </c>
      <c r="F207" s="237"/>
      <c r="G207" s="116"/>
      <c r="H207" s="163"/>
      <c r="I207" s="163"/>
      <c r="J207" s="163"/>
      <c r="K207" s="163"/>
    </row>
    <row r="208" spans="1:11" ht="15" customHeight="1">
      <c r="A208" s="111" t="str">
        <f>A51</f>
        <v>Management Office</v>
      </c>
      <c r="B208" s="90"/>
      <c r="C208" s="112">
        <f>I72</f>
        <v>0</v>
      </c>
      <c r="D208" s="113"/>
      <c r="E208" s="236">
        <v>4</v>
      </c>
      <c r="F208" s="237"/>
      <c r="G208" s="116"/>
      <c r="H208" s="163"/>
      <c r="I208" s="163"/>
      <c r="J208" s="163"/>
      <c r="K208" s="163"/>
    </row>
    <row r="209" spans="1:11" ht="15" customHeight="1">
      <c r="A209" s="111" t="str">
        <f>A80</f>
        <v>Elevators</v>
      </c>
      <c r="B209" s="90"/>
      <c r="C209" s="112">
        <f>I86</f>
        <v>0</v>
      </c>
      <c r="D209" s="113"/>
      <c r="E209" s="236">
        <v>4</v>
      </c>
      <c r="F209" s="237"/>
      <c r="G209" s="116"/>
      <c r="H209" s="163"/>
      <c r="I209" s="163"/>
      <c r="J209" s="163"/>
      <c r="K209" s="163"/>
    </row>
    <row r="210" spans="1:11" ht="15" customHeight="1">
      <c r="A210" s="111" t="str">
        <f>A88</f>
        <v>Multi-Tenant Corridors</v>
      </c>
      <c r="B210" s="90"/>
      <c r="C210" s="112">
        <f>I94</f>
        <v>0</v>
      </c>
      <c r="D210" s="113"/>
      <c r="E210" s="236">
        <v>4</v>
      </c>
      <c r="F210" s="237"/>
      <c r="G210" s="116"/>
      <c r="H210" s="163"/>
      <c r="I210" s="163"/>
      <c r="J210" s="163"/>
      <c r="K210" s="163"/>
    </row>
    <row r="211" spans="1:11" ht="15" customHeight="1">
      <c r="A211" s="111" t="str">
        <f>A96</f>
        <v>Restrooms</v>
      </c>
      <c r="B211" s="90"/>
      <c r="C211" s="112">
        <f>I100</f>
        <v>0</v>
      </c>
      <c r="D211" s="113"/>
      <c r="E211" s="236">
        <v>4</v>
      </c>
      <c r="F211" s="237"/>
      <c r="G211" s="116"/>
      <c r="H211" s="163"/>
      <c r="I211" s="163"/>
      <c r="J211" s="163"/>
      <c r="K211" s="163"/>
    </row>
    <row r="212" spans="1:11" ht="15" customHeight="1">
      <c r="A212" s="111" t="str">
        <f>A102</f>
        <v>Stairwells</v>
      </c>
      <c r="B212" s="90"/>
      <c r="C212" s="112">
        <f>I107</f>
        <v>0</v>
      </c>
      <c r="D212" s="113"/>
      <c r="E212" s="236">
        <v>4</v>
      </c>
      <c r="F212" s="237"/>
      <c r="G212" s="116"/>
      <c r="H212" s="163"/>
      <c r="I212" s="163"/>
      <c r="J212" s="163"/>
      <c r="K212" s="163"/>
    </row>
    <row r="213" spans="1:11" ht="15" customHeight="1">
      <c r="A213" s="111" t="str">
        <f>A116</f>
        <v>Typical Tenant Suite - Office Areas</v>
      </c>
      <c r="B213" s="90"/>
      <c r="C213" s="112">
        <f>I121</f>
        <v>0</v>
      </c>
      <c r="D213" s="113"/>
      <c r="E213" s="236">
        <v>4</v>
      </c>
      <c r="F213" s="237"/>
      <c r="G213" s="116"/>
      <c r="H213" s="163"/>
      <c r="I213" s="163"/>
      <c r="J213" s="163"/>
      <c r="K213" s="163"/>
    </row>
    <row r="214" spans="1:11" ht="15" customHeight="1">
      <c r="A214" s="111" t="str">
        <f>A128</f>
        <v>Central Plant / Engineering Office</v>
      </c>
      <c r="B214" s="90"/>
      <c r="C214" s="112">
        <f>I143</f>
        <v>0</v>
      </c>
      <c r="D214" s="113"/>
      <c r="E214" s="236">
        <v>8</v>
      </c>
      <c r="F214" s="237"/>
      <c r="G214" s="116"/>
      <c r="H214" s="163"/>
      <c r="I214" s="163"/>
      <c r="J214" s="163"/>
      <c r="K214" s="163"/>
    </row>
    <row r="215" spans="1:11" ht="15" customHeight="1">
      <c r="A215" s="111" t="str">
        <f>A145</f>
        <v>Equipment Rooms/Service Areas</v>
      </c>
      <c r="B215" s="90"/>
      <c r="C215" s="112">
        <f>I158</f>
        <v>0</v>
      </c>
      <c r="D215" s="113"/>
      <c r="E215" s="236">
        <v>8</v>
      </c>
      <c r="F215" s="237"/>
      <c r="G215" s="116"/>
      <c r="H215" s="163"/>
      <c r="I215" s="163"/>
      <c r="J215" s="163"/>
      <c r="K215" s="163"/>
    </row>
    <row r="216" spans="1:11" ht="15" customHeight="1">
      <c r="A216" s="111" t="str">
        <f>A160</f>
        <v>Roof</v>
      </c>
      <c r="B216" s="90"/>
      <c r="C216" s="112">
        <f>I164</f>
        <v>0</v>
      </c>
      <c r="D216" s="113"/>
      <c r="E216" s="236">
        <v>4</v>
      </c>
      <c r="F216" s="237"/>
      <c r="G216" s="116"/>
      <c r="H216" s="163"/>
      <c r="I216" s="163"/>
      <c r="J216" s="163"/>
      <c r="K216" s="163"/>
    </row>
    <row r="217" spans="1:11" ht="15" customHeight="1">
      <c r="A217" s="111" t="str">
        <f>A166</f>
        <v>Parking Facilities</v>
      </c>
      <c r="B217" s="90"/>
      <c r="C217" s="112">
        <f>I172</f>
        <v>0</v>
      </c>
      <c r="D217" s="113"/>
      <c r="E217" s="236">
        <v>4</v>
      </c>
      <c r="F217" s="237"/>
      <c r="G217" s="116"/>
      <c r="H217" s="163"/>
      <c r="I217" s="163"/>
      <c r="J217" s="163"/>
      <c r="K217" s="163"/>
    </row>
    <row r="218" spans="1:11" ht="15" customHeight="1">
      <c r="A218" s="238" t="str">
        <f>A180</f>
        <v xml:space="preserve">Landscaping/Grounds </v>
      </c>
      <c r="B218" s="63"/>
      <c r="C218" s="239">
        <f>I183</f>
        <v>0</v>
      </c>
      <c r="D218" s="240"/>
      <c r="E218" s="241">
        <v>4</v>
      </c>
      <c r="F218" s="242"/>
      <c r="G218" s="116"/>
      <c r="H218" s="163"/>
      <c r="I218" s="163"/>
      <c r="J218" s="163"/>
      <c r="K218" s="163"/>
    </row>
    <row r="219" spans="1:11" ht="15" customHeight="1">
      <c r="A219" s="111" t="str">
        <f>A185</f>
        <v xml:space="preserve">Refuse Removal and Loading Dock Areas </v>
      </c>
      <c r="B219" s="90"/>
      <c r="C219" s="112">
        <f>I188</f>
        <v>0</v>
      </c>
      <c r="D219" s="113"/>
      <c r="E219" s="236">
        <v>4</v>
      </c>
      <c r="F219" s="243"/>
      <c r="G219" s="116"/>
      <c r="H219" s="163"/>
      <c r="I219" s="163"/>
      <c r="J219" s="163"/>
      <c r="K219" s="163"/>
    </row>
    <row r="220" spans="1:11" ht="15" customHeight="1">
      <c r="A220" s="238" t="str">
        <f>A190</f>
        <v>Tenant Amenities</v>
      </c>
      <c r="B220" s="63"/>
      <c r="C220" s="244">
        <f>I198</f>
        <v>0</v>
      </c>
      <c r="D220" s="245"/>
      <c r="E220" s="246">
        <v>4</v>
      </c>
      <c r="F220" s="247"/>
      <c r="G220" s="116"/>
      <c r="H220" s="163"/>
      <c r="I220" s="163"/>
      <c r="J220" s="163"/>
      <c r="K220" s="163"/>
    </row>
    <row r="221" spans="1:11" ht="15" customHeight="1">
      <c r="A221" s="117" t="s">
        <v>136</v>
      </c>
      <c r="B221" s="118"/>
      <c r="C221" s="119">
        <f>SUM(C206:C220)</f>
        <v>0</v>
      </c>
      <c r="D221" s="120"/>
      <c r="E221" s="119">
        <f>SUM(E206:F220)</f>
        <v>68</v>
      </c>
      <c r="F221" s="120">
        <f>SUM(F206:F220)</f>
        <v>0</v>
      </c>
      <c r="G221" s="116"/>
      <c r="H221" s="163"/>
      <c r="I221" s="163"/>
      <c r="J221" s="163"/>
      <c r="K221" s="163"/>
    </row>
    <row r="222" spans="1:11" ht="15" customHeight="1">
      <c r="A222" s="121"/>
      <c r="B222" s="122" t="s">
        <v>69</v>
      </c>
      <c r="C222" s="123"/>
      <c r="D222" s="124"/>
      <c r="E222" s="125"/>
      <c r="F222" s="125"/>
      <c r="G222" s="116"/>
      <c r="H222" s="163"/>
      <c r="I222" s="163"/>
      <c r="J222" s="163"/>
      <c r="K222" s="163"/>
    </row>
    <row r="223" spans="1:11" ht="15" customHeight="1">
      <c r="A223" s="121"/>
      <c r="B223" s="126" t="s">
        <v>70</v>
      </c>
      <c r="C223" s="127">
        <f>C221/E221*100%</f>
        <v>0</v>
      </c>
      <c r="D223" s="128"/>
      <c r="E223" s="125"/>
      <c r="F223" s="125"/>
      <c r="G223" s="116"/>
      <c r="H223" s="163"/>
      <c r="I223" s="163"/>
      <c r="J223" s="163"/>
      <c r="K223" s="163"/>
    </row>
    <row r="224" spans="1:11" ht="15" customHeight="1">
      <c r="A224" s="121"/>
      <c r="B224" s="129"/>
      <c r="C224" s="123"/>
      <c r="D224" s="124"/>
      <c r="E224" s="125"/>
      <c r="F224" s="125"/>
      <c r="G224" s="116"/>
      <c r="H224" s="163"/>
      <c r="I224" s="163"/>
      <c r="J224" s="163"/>
      <c r="K224" s="163"/>
    </row>
    <row r="225" spans="1:11" ht="15" customHeight="1">
      <c r="A225" s="130"/>
      <c r="B225" s="38"/>
      <c r="C225" s="131"/>
      <c r="D225" s="62"/>
      <c r="E225" s="62"/>
      <c r="F225" s="62"/>
      <c r="G225" s="64"/>
      <c r="H225" s="163"/>
      <c r="I225" s="163"/>
      <c r="J225" s="163"/>
      <c r="K225" s="163"/>
    </row>
    <row r="226" spans="1:11" ht="15" customHeight="1">
      <c r="A226" s="132" t="s">
        <v>71</v>
      </c>
      <c r="B226" s="133"/>
      <c r="C226" s="100"/>
      <c r="D226" s="100"/>
      <c r="E226" s="101"/>
      <c r="F226" s="99"/>
      <c r="G226" s="102"/>
      <c r="H226" s="163"/>
      <c r="I226" s="163"/>
      <c r="J226" s="163"/>
      <c r="K226" s="163"/>
    </row>
    <row r="227" spans="1:11" ht="15" customHeight="1">
      <c r="A227" s="248"/>
      <c r="B227" s="249"/>
      <c r="C227" s="249"/>
      <c r="D227" s="249"/>
      <c r="E227" s="249"/>
      <c r="F227" s="249"/>
      <c r="G227" s="250"/>
      <c r="H227" s="163"/>
      <c r="I227" s="163"/>
      <c r="J227" s="163"/>
      <c r="K227" s="163"/>
    </row>
    <row r="228" spans="1:11" ht="15" customHeight="1">
      <c r="A228" s="137"/>
      <c r="B228" s="18"/>
      <c r="C228" s="138"/>
      <c r="D228" s="138"/>
      <c r="E228" s="15"/>
      <c r="F228" s="18"/>
      <c r="G228" s="16"/>
      <c r="H228" s="163"/>
      <c r="I228" s="163"/>
      <c r="J228" s="163"/>
      <c r="K228" s="163"/>
    </row>
    <row r="229" spans="1:11" ht="15" customHeight="1">
      <c r="A229" s="137"/>
      <c r="B229" s="18"/>
      <c r="C229" s="138"/>
      <c r="D229" s="138"/>
      <c r="E229" s="15"/>
      <c r="F229" s="18"/>
      <c r="G229" s="16"/>
      <c r="H229" s="163"/>
      <c r="I229" s="163"/>
      <c r="J229" s="163"/>
      <c r="K229" s="163"/>
    </row>
    <row r="230" spans="1:11" ht="15" customHeight="1">
      <c r="A230" s="139" t="s">
        <v>72</v>
      </c>
      <c r="B230" s="140"/>
      <c r="C230" s="141"/>
      <c r="D230" s="141"/>
      <c r="E230" s="140"/>
      <c r="F230" s="140"/>
      <c r="G230" s="142"/>
      <c r="H230" s="163"/>
      <c r="I230" s="163"/>
      <c r="J230" s="163"/>
      <c r="K230" s="163"/>
    </row>
    <row r="231" spans="1:11" ht="15" customHeight="1">
      <c r="A231" s="139"/>
      <c r="B231" s="140"/>
      <c r="C231" s="141"/>
      <c r="D231" s="141"/>
      <c r="E231" s="140"/>
      <c r="F231" s="140"/>
      <c r="G231" s="142"/>
      <c r="H231" s="163"/>
      <c r="I231" s="163"/>
      <c r="J231" s="163"/>
      <c r="K231" s="163"/>
    </row>
    <row r="232" spans="1:11" ht="15" customHeight="1">
      <c r="A232" s="145" t="s">
        <v>73</v>
      </c>
      <c r="B232" s="140"/>
      <c r="C232" s="141"/>
      <c r="D232" s="141"/>
      <c r="E232" s="140"/>
      <c r="F232" s="140"/>
      <c r="G232" s="142"/>
      <c r="H232" s="163"/>
      <c r="I232" s="163"/>
      <c r="J232" s="163"/>
      <c r="K232" s="163"/>
    </row>
    <row r="233" spans="1:11" ht="15" customHeight="1">
      <c r="A233" s="145"/>
      <c r="B233" s="140"/>
      <c r="C233" s="141"/>
      <c r="D233" s="141"/>
      <c r="E233" s="140"/>
      <c r="F233" s="140"/>
      <c r="G233" s="142"/>
      <c r="H233" s="163"/>
      <c r="I233" s="163"/>
      <c r="J233" s="163"/>
      <c r="K233" s="163"/>
    </row>
    <row r="234" spans="1:11" ht="15" customHeight="1">
      <c r="A234" s="145" t="s">
        <v>74</v>
      </c>
      <c r="B234" s="140"/>
      <c r="C234" s="141"/>
      <c r="D234" s="141"/>
      <c r="E234" s="140"/>
      <c r="F234" s="140"/>
      <c r="G234" s="142"/>
      <c r="H234" s="163"/>
      <c r="I234" s="163"/>
      <c r="J234" s="163"/>
      <c r="K234" s="163"/>
    </row>
    <row r="235" spans="1:11" ht="15" customHeight="1">
      <c r="A235" s="145" t="s">
        <v>75</v>
      </c>
      <c r="B235" s="140"/>
      <c r="C235" s="141"/>
      <c r="D235" s="141"/>
      <c r="E235" s="140"/>
      <c r="F235" s="140"/>
      <c r="G235" s="142"/>
      <c r="H235" s="163"/>
      <c r="I235" s="163"/>
      <c r="J235" s="163"/>
      <c r="K235" s="163"/>
    </row>
    <row r="236" spans="1:11" ht="15" customHeight="1">
      <c r="A236" s="145" t="s">
        <v>76</v>
      </c>
      <c r="B236" s="140"/>
      <c r="C236" s="141"/>
      <c r="D236" s="141"/>
      <c r="E236" s="140"/>
      <c r="F236" s="140"/>
      <c r="G236" s="146" t="s">
        <v>77</v>
      </c>
      <c r="H236" s="163"/>
      <c r="I236" s="163"/>
      <c r="J236" s="163"/>
      <c r="K236" s="163"/>
    </row>
    <row r="237" spans="1:11" ht="15" customHeight="1">
      <c r="A237" s="147" t="s">
        <v>78</v>
      </c>
      <c r="B237" s="140"/>
      <c r="C237" s="141"/>
      <c r="D237" s="141"/>
      <c r="E237" s="140"/>
      <c r="F237" s="140"/>
      <c r="G237" s="142"/>
      <c r="H237" s="163"/>
      <c r="I237" s="163"/>
      <c r="J237" s="163"/>
      <c r="K237" s="163"/>
    </row>
    <row r="238" spans="1:11" ht="15" customHeight="1">
      <c r="A238" s="145" t="s">
        <v>79</v>
      </c>
      <c r="B238" s="140"/>
      <c r="C238" s="141"/>
      <c r="D238" s="141"/>
      <c r="E238" s="140"/>
      <c r="F238" s="140"/>
      <c r="G238" s="142"/>
      <c r="H238" s="163"/>
      <c r="I238" s="163"/>
      <c r="J238" s="163"/>
      <c r="K238" s="163"/>
    </row>
    <row r="239" spans="1:11" ht="15" customHeight="1">
      <c r="A239" s="145" t="s">
        <v>80</v>
      </c>
      <c r="B239" s="140"/>
      <c r="C239" s="141"/>
      <c r="D239" s="141"/>
      <c r="E239" s="140"/>
      <c r="F239" s="140"/>
      <c r="G239" s="142"/>
      <c r="H239" s="163"/>
      <c r="I239" s="163"/>
      <c r="J239" s="163"/>
      <c r="K239" s="163"/>
    </row>
    <row r="240" spans="1:11" ht="15" customHeight="1">
      <c r="A240" s="137"/>
      <c r="B240" s="148"/>
      <c r="C240" s="149"/>
      <c r="D240" s="149"/>
      <c r="E240" s="15"/>
      <c r="F240" s="148"/>
      <c r="G240" s="16"/>
      <c r="H240" s="163"/>
      <c r="I240" s="163"/>
      <c r="J240" s="163"/>
      <c r="K240" s="163"/>
    </row>
    <row r="241" spans="1:11" ht="15" customHeight="1">
      <c r="A241" s="12"/>
      <c r="B241" s="13" t="s">
        <v>81</v>
      </c>
      <c r="C241" s="150"/>
      <c r="D241" s="151"/>
      <c r="E241" s="151"/>
      <c r="F241" s="151"/>
      <c r="G241" s="16"/>
      <c r="H241" s="163"/>
      <c r="I241" s="163"/>
      <c r="J241" s="163"/>
      <c r="K241" s="163"/>
    </row>
    <row r="242" spans="1:11" ht="15" customHeight="1">
      <c r="A242" s="12"/>
      <c r="B242" s="13" t="s">
        <v>82</v>
      </c>
      <c r="C242" s="152"/>
      <c r="D242" s="153"/>
      <c r="E242" s="153"/>
      <c r="F242" s="153"/>
      <c r="G242" s="16"/>
      <c r="H242" s="163"/>
      <c r="I242" s="163"/>
      <c r="J242" s="163"/>
      <c r="K242" s="163"/>
    </row>
    <row r="243" spans="1:11" ht="15" customHeight="1">
      <c r="A243" s="12"/>
      <c r="B243" s="13" t="s">
        <v>83</v>
      </c>
      <c r="C243" s="150"/>
      <c r="D243" s="151"/>
      <c r="E243" s="151"/>
      <c r="F243" s="151"/>
      <c r="G243" s="16"/>
      <c r="H243" s="163"/>
      <c r="I243" s="163"/>
      <c r="J243" s="163"/>
      <c r="K243" s="163"/>
    </row>
    <row r="244" spans="1:11" ht="15" customHeight="1">
      <c r="A244" s="12"/>
      <c r="B244" s="13" t="s">
        <v>84</v>
      </c>
      <c r="C244" s="150"/>
      <c r="D244" s="151"/>
      <c r="E244" s="151"/>
      <c r="F244" s="151"/>
      <c r="G244" s="16"/>
      <c r="H244" s="163"/>
      <c r="I244" s="163"/>
      <c r="J244" s="163"/>
      <c r="K244" s="163"/>
    </row>
    <row r="245" spans="1:11" ht="15" customHeight="1">
      <c r="A245" s="154"/>
      <c r="B245" s="155" t="s">
        <v>85</v>
      </c>
      <c r="C245" s="156"/>
      <c r="D245" s="157"/>
      <c r="E245" s="157"/>
      <c r="F245" s="157"/>
      <c r="G245" s="158"/>
      <c r="H245" s="163"/>
      <c r="I245" s="163"/>
      <c r="J245" s="163"/>
      <c r="K245" s="163"/>
    </row>
    <row r="247" spans="1:11" ht="15" customHeight="1">
      <c r="A247" s="251" t="s">
        <v>216</v>
      </c>
    </row>
    <row r="248" spans="1:11" ht="15" customHeight="1">
      <c r="A248" s="251" t="s">
        <v>217</v>
      </c>
    </row>
    <row r="249" spans="1:11" ht="15" customHeight="1">
      <c r="A249" s="251" t="s">
        <v>218</v>
      </c>
    </row>
    <row r="250" spans="1:11" ht="15" customHeight="1">
      <c r="A250" s="251" t="s">
        <v>219</v>
      </c>
    </row>
    <row r="251" spans="1:11" ht="15" customHeight="1">
      <c r="A251" s="251" t="s">
        <v>220</v>
      </c>
    </row>
    <row r="252" spans="1:11" ht="15" customHeight="1">
      <c r="A252" s="251" t="s">
        <v>221</v>
      </c>
    </row>
    <row r="253" spans="1:11" ht="15" customHeight="1">
      <c r="A253" s="251" t="s">
        <v>222</v>
      </c>
    </row>
    <row r="254" spans="1:11" ht="15" customHeight="1">
      <c r="A254" s="251" t="s">
        <v>223</v>
      </c>
    </row>
    <row r="255" spans="1:11" ht="15" customHeight="1">
      <c r="A255" s="251" t="s">
        <v>224</v>
      </c>
    </row>
    <row r="256" spans="1:11" ht="15" customHeight="1">
      <c r="A256" s="251" t="s">
        <v>225</v>
      </c>
    </row>
    <row r="257" spans="1:1" ht="15" customHeight="1">
      <c r="A257" s="251" t="s">
        <v>226</v>
      </c>
    </row>
  </sheetData>
  <mergeCells count="159">
    <mergeCell ref="C31:E31"/>
    <mergeCell ref="F31:G31"/>
    <mergeCell ref="F32:G34"/>
    <mergeCell ref="A1:G1"/>
    <mergeCell ref="A12:G12"/>
    <mergeCell ref="C13:E13"/>
    <mergeCell ref="F13:G13"/>
    <mergeCell ref="F14:G16"/>
    <mergeCell ref="B4:E4"/>
    <mergeCell ref="B5:E5"/>
    <mergeCell ref="B6:E6"/>
    <mergeCell ref="B7:E7"/>
    <mergeCell ref="A19:B19"/>
    <mergeCell ref="F19:G27"/>
    <mergeCell ref="A20:B20"/>
    <mergeCell ref="A21:B21"/>
    <mergeCell ref="A22:B22"/>
    <mergeCell ref="A23:B23"/>
    <mergeCell ref="A24:B24"/>
    <mergeCell ref="A25:B25"/>
    <mergeCell ref="A10:G10"/>
    <mergeCell ref="A37:B37"/>
    <mergeCell ref="F37:G48"/>
    <mergeCell ref="A38:B38"/>
    <mergeCell ref="A39:B39"/>
    <mergeCell ref="A40:B40"/>
    <mergeCell ref="A41:B41"/>
    <mergeCell ref="A42:B42"/>
    <mergeCell ref="A43:B43"/>
    <mergeCell ref="A57:B57"/>
    <mergeCell ref="A45:B45"/>
    <mergeCell ref="A46:B46"/>
    <mergeCell ref="A47:B47"/>
    <mergeCell ref="A48:B48"/>
    <mergeCell ref="A52:B52"/>
    <mergeCell ref="A53:B53"/>
    <mergeCell ref="A54:B54"/>
    <mergeCell ref="A55:B55"/>
    <mergeCell ref="A56:B56"/>
    <mergeCell ref="A69:B69"/>
    <mergeCell ref="A81:B81"/>
    <mergeCell ref="F81:G84"/>
    <mergeCell ref="A82:B82"/>
    <mergeCell ref="A83:B83"/>
    <mergeCell ref="A84:B84"/>
    <mergeCell ref="A63:B63"/>
    <mergeCell ref="A64:B64"/>
    <mergeCell ref="A65:B65"/>
    <mergeCell ref="A66:B66"/>
    <mergeCell ref="A67:B67"/>
    <mergeCell ref="A68:B68"/>
    <mergeCell ref="F52:G71"/>
    <mergeCell ref="A58:B58"/>
    <mergeCell ref="A59:B59"/>
    <mergeCell ref="A60:B60"/>
    <mergeCell ref="A61:B61"/>
    <mergeCell ref="A62:B62"/>
    <mergeCell ref="C75:E75"/>
    <mergeCell ref="F75:G75"/>
    <mergeCell ref="F76:G78"/>
    <mergeCell ref="F103:G105"/>
    <mergeCell ref="A109:B109"/>
    <mergeCell ref="A110:B110"/>
    <mergeCell ref="F110:G112"/>
    <mergeCell ref="A111:B111"/>
    <mergeCell ref="A112:B112"/>
    <mergeCell ref="A89:B89"/>
    <mergeCell ref="F89:G92"/>
    <mergeCell ref="A90:B90"/>
    <mergeCell ref="A91:B91"/>
    <mergeCell ref="A92:B92"/>
    <mergeCell ref="A97:B97"/>
    <mergeCell ref="F97:G98"/>
    <mergeCell ref="A98:B98"/>
    <mergeCell ref="A131:B131"/>
    <mergeCell ref="A132:B132"/>
    <mergeCell ref="A133:B133"/>
    <mergeCell ref="A134:B134"/>
    <mergeCell ref="A135:B135"/>
    <mergeCell ref="A136:B136"/>
    <mergeCell ref="A117:B117"/>
    <mergeCell ref="F117:G119"/>
    <mergeCell ref="A118:B118"/>
    <mergeCell ref="A119:B119"/>
    <mergeCell ref="A129:B129"/>
    <mergeCell ref="A130:B130"/>
    <mergeCell ref="C123:E123"/>
    <mergeCell ref="F123:G123"/>
    <mergeCell ref="F124:G126"/>
    <mergeCell ref="A167:B167"/>
    <mergeCell ref="F167:G170"/>
    <mergeCell ref="A168:B168"/>
    <mergeCell ref="A169:B169"/>
    <mergeCell ref="A170:B170"/>
    <mergeCell ref="A180:B180"/>
    <mergeCell ref="A137:B137"/>
    <mergeCell ref="A138:B138"/>
    <mergeCell ref="A139:B139"/>
    <mergeCell ref="A140:B140"/>
    <mergeCell ref="F146:G155"/>
    <mergeCell ref="A161:B161"/>
    <mergeCell ref="F161:G162"/>
    <mergeCell ref="A162:B162"/>
    <mergeCell ref="C175:E175"/>
    <mergeCell ref="F175:G175"/>
    <mergeCell ref="F176:G178"/>
    <mergeCell ref="A196:B196"/>
    <mergeCell ref="C204:D204"/>
    <mergeCell ref="E204:F204"/>
    <mergeCell ref="C205:D205"/>
    <mergeCell ref="E205:F205"/>
    <mergeCell ref="C206:D206"/>
    <mergeCell ref="E206:F206"/>
    <mergeCell ref="A181:B181"/>
    <mergeCell ref="F181:G181"/>
    <mergeCell ref="A186:B186"/>
    <mergeCell ref="F186:G186"/>
    <mergeCell ref="A191:B191"/>
    <mergeCell ref="F191:G196"/>
    <mergeCell ref="A192:B192"/>
    <mergeCell ref="A193:B193"/>
    <mergeCell ref="A194:B194"/>
    <mergeCell ref="A195:B195"/>
    <mergeCell ref="C210:D210"/>
    <mergeCell ref="E210:F210"/>
    <mergeCell ref="C211:D211"/>
    <mergeCell ref="E211:F211"/>
    <mergeCell ref="C212:D212"/>
    <mergeCell ref="E212:F212"/>
    <mergeCell ref="C207:D207"/>
    <mergeCell ref="E207:F207"/>
    <mergeCell ref="C208:D208"/>
    <mergeCell ref="E208:F208"/>
    <mergeCell ref="C209:D209"/>
    <mergeCell ref="E209:F209"/>
    <mergeCell ref="C216:D216"/>
    <mergeCell ref="E216:F216"/>
    <mergeCell ref="C217:D217"/>
    <mergeCell ref="E217:F217"/>
    <mergeCell ref="C218:D218"/>
    <mergeCell ref="E218:F218"/>
    <mergeCell ref="C213:D213"/>
    <mergeCell ref="E213:F213"/>
    <mergeCell ref="C214:D214"/>
    <mergeCell ref="E214:F214"/>
    <mergeCell ref="C215:D215"/>
    <mergeCell ref="E215:F215"/>
    <mergeCell ref="C223:D223"/>
    <mergeCell ref="A227:G227"/>
    <mergeCell ref="C241:F241"/>
    <mergeCell ref="C243:F243"/>
    <mergeCell ref="C244:F244"/>
    <mergeCell ref="C245:F245"/>
    <mergeCell ref="C219:D219"/>
    <mergeCell ref="E219:F219"/>
    <mergeCell ref="C220:D220"/>
    <mergeCell ref="E220:F220"/>
    <mergeCell ref="C221:D221"/>
    <mergeCell ref="E221:F221"/>
  </mergeCells>
  <pageMargins left="0.5" right="0.5" top="0.5" bottom="0.5" header="0.3" footer="0.3"/>
  <pageSetup scale="81" fitToHeight="0" orientation="landscape" r:id="rId1"/>
  <rowBreaks count="6" manualBreakCount="6">
    <brk id="35" max="6" man="1"/>
    <brk id="72" max="6" man="1"/>
    <brk id="115" max="6" man="1"/>
    <brk id="159" max="6" man="1"/>
    <brk id="201" max="6" man="1"/>
    <brk id="224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AA30-35C2-47FF-9AE3-D2828F27A9BF}">
  <dimension ref="A1:S262"/>
  <sheetViews>
    <sheetView workbookViewId="0">
      <selection activeCell="A18" sqref="A18"/>
    </sheetView>
  </sheetViews>
  <sheetFormatPr defaultRowHeight="15" customHeight="1"/>
  <cols>
    <col min="1" max="2" width="28.7109375" style="4" customWidth="1"/>
    <col min="3" max="3" width="10.7109375" style="4" customWidth="1"/>
    <col min="4" max="4" width="3.7109375" style="4" customWidth="1"/>
    <col min="5" max="5" width="10.7109375" style="4" customWidth="1"/>
    <col min="6" max="7" width="28.7109375" style="4" customWidth="1"/>
    <col min="8" max="16384" width="9.140625" style="4"/>
  </cols>
  <sheetData>
    <row r="1" spans="1:19" ht="60" customHeight="1">
      <c r="A1" s="268" t="s">
        <v>227</v>
      </c>
      <c r="B1" s="269"/>
      <c r="C1" s="269"/>
      <c r="D1" s="269"/>
      <c r="E1" s="269"/>
      <c r="F1" s="269"/>
      <c r="G1" s="270"/>
      <c r="K1" s="5"/>
    </row>
    <row r="2" spans="1:19" ht="15" customHeight="1">
      <c r="A2" s="6"/>
      <c r="B2" s="7"/>
      <c r="C2" s="8"/>
      <c r="D2" s="9"/>
      <c r="E2" s="10"/>
      <c r="F2" s="10"/>
      <c r="G2" s="11"/>
    </row>
    <row r="3" spans="1:19" ht="15" customHeight="1">
      <c r="A3" s="12"/>
      <c r="B3" s="13"/>
      <c r="C3" s="14"/>
      <c r="D3" s="14"/>
      <c r="E3" s="15"/>
      <c r="F3" s="13"/>
      <c r="G3" s="16"/>
    </row>
    <row r="4" spans="1:19" ht="15" customHeight="1">
      <c r="A4" s="273" t="s">
        <v>1</v>
      </c>
      <c r="B4" s="272" t="s">
        <v>228</v>
      </c>
      <c r="C4" s="272"/>
      <c r="D4" s="272"/>
      <c r="E4" s="272"/>
      <c r="F4" s="274" t="s">
        <v>3</v>
      </c>
      <c r="G4" s="275"/>
    </row>
    <row r="5" spans="1:19" ht="15" customHeight="1">
      <c r="A5" s="273" t="s">
        <v>4</v>
      </c>
      <c r="B5" s="276"/>
      <c r="C5" s="276"/>
      <c r="D5" s="276"/>
      <c r="E5" s="276"/>
      <c r="F5" s="274" t="s">
        <v>5</v>
      </c>
      <c r="G5" s="277"/>
    </row>
    <row r="6" spans="1:19" ht="15" customHeight="1">
      <c r="A6" s="273" t="s">
        <v>6</v>
      </c>
      <c r="B6" s="276"/>
      <c r="C6" s="276"/>
      <c r="D6" s="276"/>
      <c r="E6" s="276"/>
      <c r="F6" s="274" t="s">
        <v>7</v>
      </c>
      <c r="G6" s="278"/>
    </row>
    <row r="7" spans="1:19" ht="15" customHeight="1">
      <c r="A7" s="273" t="s">
        <v>8</v>
      </c>
      <c r="B7" s="276"/>
      <c r="C7" s="276"/>
      <c r="D7" s="276"/>
      <c r="E7" s="276"/>
      <c r="F7" s="274" t="s">
        <v>9</v>
      </c>
      <c r="G7" s="278"/>
    </row>
    <row r="8" spans="1:19" ht="15" customHeight="1">
      <c r="A8" s="17"/>
      <c r="B8" s="18"/>
      <c r="C8" s="14"/>
      <c r="D8" s="14"/>
      <c r="E8" s="13"/>
      <c r="F8" s="19"/>
      <c r="G8" s="16"/>
    </row>
    <row r="9" spans="1:19" ht="15" customHeight="1">
      <c r="A9" s="20"/>
      <c r="B9" s="21"/>
      <c r="C9" s="22"/>
      <c r="D9" s="22"/>
      <c r="E9" s="23"/>
      <c r="F9" s="21"/>
      <c r="G9" s="24"/>
    </row>
    <row r="10" spans="1:19" ht="120" customHeight="1">
      <c r="A10" s="25" t="s">
        <v>88</v>
      </c>
      <c r="B10" s="26"/>
      <c r="C10" s="26"/>
      <c r="D10" s="26"/>
      <c r="E10" s="26"/>
      <c r="F10" s="26"/>
      <c r="G10" s="27"/>
      <c r="H10" s="28"/>
      <c r="I10" s="28"/>
      <c r="J10" s="28"/>
      <c r="K10" s="29"/>
    </row>
    <row r="11" spans="1:19" ht="15" customHeight="1">
      <c r="A11" s="30"/>
      <c r="B11" s="31"/>
      <c r="C11" s="31"/>
      <c r="D11" s="31"/>
      <c r="E11" s="31"/>
      <c r="F11" s="31"/>
      <c r="G11" s="16"/>
    </row>
    <row r="12" spans="1:19" ht="15" customHeight="1">
      <c r="A12" s="32" t="s">
        <v>11</v>
      </c>
      <c r="B12" s="33"/>
      <c r="C12" s="33"/>
      <c r="D12" s="33"/>
      <c r="E12" s="33"/>
      <c r="F12" s="33"/>
      <c r="G12" s="34"/>
      <c r="H12" s="35"/>
      <c r="I12" s="35"/>
      <c r="J12" s="35"/>
      <c r="K12" s="36"/>
      <c r="L12" s="35"/>
      <c r="M12" s="35"/>
      <c r="N12" s="35"/>
      <c r="O12" s="35"/>
      <c r="P12" s="35"/>
      <c r="Q12" s="35"/>
      <c r="R12" s="35"/>
      <c r="S12" s="35"/>
    </row>
    <row r="13" spans="1:19" ht="15" customHeight="1">
      <c r="A13" s="37"/>
      <c r="B13" s="38"/>
      <c r="C13" s="39" t="s">
        <v>12</v>
      </c>
      <c r="D13" s="40"/>
      <c r="E13" s="41"/>
      <c r="F13" s="42" t="s">
        <v>13</v>
      </c>
      <c r="G13" s="43"/>
    </row>
    <row r="14" spans="1:19" ht="15" customHeight="1">
      <c r="A14" s="44"/>
      <c r="B14" s="38"/>
      <c r="C14" s="45" t="s">
        <v>14</v>
      </c>
      <c r="D14" s="46"/>
      <c r="E14" s="47" t="s">
        <v>15</v>
      </c>
      <c r="F14" s="48" t="s">
        <v>16</v>
      </c>
      <c r="G14" s="49"/>
    </row>
    <row r="15" spans="1:19" ht="15" customHeight="1">
      <c r="A15" s="44"/>
      <c r="B15" s="38"/>
      <c r="C15" s="50" t="s">
        <v>17</v>
      </c>
      <c r="D15" s="46"/>
      <c r="E15" s="51" t="s">
        <v>18</v>
      </c>
      <c r="F15" s="52"/>
      <c r="G15" s="53"/>
    </row>
    <row r="16" spans="1:19" ht="15" customHeight="1">
      <c r="A16" s="44"/>
      <c r="B16" s="38"/>
      <c r="C16" s="54" t="s">
        <v>19</v>
      </c>
      <c r="D16" s="55"/>
      <c r="E16" s="56" t="s">
        <v>20</v>
      </c>
      <c r="F16" s="52"/>
      <c r="G16" s="53"/>
    </row>
    <row r="17" spans="1:7" ht="15" customHeight="1">
      <c r="A17" s="44"/>
      <c r="B17" s="38"/>
      <c r="C17" s="55"/>
      <c r="D17" s="55"/>
      <c r="E17" s="57"/>
      <c r="F17" s="58"/>
      <c r="G17" s="59"/>
    </row>
    <row r="18" spans="1:7" ht="15" customHeight="1">
      <c r="A18" s="60" t="s">
        <v>139</v>
      </c>
      <c r="B18" s="38"/>
      <c r="C18" s="61"/>
      <c r="D18" s="62"/>
      <c r="E18" s="62"/>
      <c r="F18" s="165" t="s">
        <v>22</v>
      </c>
      <c r="G18" s="166"/>
    </row>
    <row r="19" spans="1:7" ht="15" customHeight="1">
      <c r="A19" s="89" t="s">
        <v>140</v>
      </c>
      <c r="B19" s="301"/>
      <c r="C19" s="65"/>
      <c r="D19" s="62"/>
      <c r="E19" s="92"/>
      <c r="F19" s="66"/>
      <c r="G19" s="67"/>
    </row>
    <row r="20" spans="1:7" ht="15" customHeight="1">
      <c r="A20" s="89" t="s">
        <v>229</v>
      </c>
      <c r="B20" s="301"/>
      <c r="C20" s="65"/>
      <c r="D20" s="62"/>
      <c r="E20" s="92"/>
      <c r="F20" s="68"/>
      <c r="G20" s="69"/>
    </row>
    <row r="21" spans="1:7" ht="15" customHeight="1">
      <c r="A21" s="89" t="s">
        <v>141</v>
      </c>
      <c r="B21" s="301"/>
      <c r="C21" s="65"/>
      <c r="D21" s="62"/>
      <c r="E21" s="92"/>
      <c r="F21" s="87"/>
      <c r="G21" s="69"/>
    </row>
    <row r="22" spans="1:7" ht="15" customHeight="1">
      <c r="A22" s="89" t="s">
        <v>118</v>
      </c>
      <c r="B22" s="301"/>
      <c r="C22" s="65"/>
      <c r="D22" s="62"/>
      <c r="E22" s="92"/>
      <c r="F22" s="87"/>
      <c r="G22" s="69"/>
    </row>
    <row r="23" spans="1:7" ht="15" customHeight="1">
      <c r="A23" s="89" t="s">
        <v>230</v>
      </c>
      <c r="B23" s="301"/>
      <c r="C23" s="65"/>
      <c r="D23" s="62"/>
      <c r="E23" s="92"/>
      <c r="F23" s="87"/>
      <c r="G23" s="69"/>
    </row>
    <row r="24" spans="1:7" ht="15" customHeight="1">
      <c r="A24" s="89" t="s">
        <v>29</v>
      </c>
      <c r="B24" s="301"/>
      <c r="C24" s="65"/>
      <c r="D24" s="62"/>
      <c r="E24" s="92"/>
      <c r="F24" s="87"/>
      <c r="G24" s="69"/>
    </row>
    <row r="25" spans="1:7" ht="15" customHeight="1">
      <c r="A25" s="89" t="s">
        <v>143</v>
      </c>
      <c r="B25" s="301"/>
      <c r="C25" s="65"/>
      <c r="D25" s="62"/>
      <c r="E25" s="92"/>
      <c r="F25" s="87"/>
      <c r="G25" s="69"/>
    </row>
    <row r="26" spans="1:7" ht="15" customHeight="1">
      <c r="A26" s="89" t="s">
        <v>93</v>
      </c>
      <c r="B26" s="301"/>
      <c r="C26" s="65"/>
      <c r="D26" s="62"/>
      <c r="E26" s="92"/>
      <c r="F26" s="87"/>
      <c r="G26" s="69"/>
    </row>
    <row r="27" spans="1:7" ht="15" customHeight="1">
      <c r="A27" s="170"/>
      <c r="B27" s="38"/>
      <c r="C27" s="76"/>
      <c r="D27" s="77"/>
      <c r="E27" s="76"/>
      <c r="F27" s="87"/>
      <c r="G27" s="69"/>
    </row>
    <row r="28" spans="1:7" ht="15" customHeight="1">
      <c r="A28" s="74"/>
      <c r="B28" s="38"/>
      <c r="C28" s="65"/>
      <c r="D28" s="62"/>
      <c r="E28" s="92"/>
      <c r="F28" s="70"/>
      <c r="G28" s="71"/>
    </row>
    <row r="29" spans="1:7" ht="15" customHeight="1">
      <c r="A29" s="78"/>
      <c r="B29" s="79" t="s">
        <v>30</v>
      </c>
      <c r="C29" s="80">
        <f>SUM(C19:C26)</f>
        <v>0</v>
      </c>
      <c r="D29" s="81" t="s">
        <v>31</v>
      </c>
      <c r="E29" s="80">
        <f>SUM(E19:E28)</f>
        <v>0</v>
      </c>
      <c r="F29" s="82" t="s">
        <v>39</v>
      </c>
      <c r="G29" s="64"/>
    </row>
    <row r="30" spans="1:7" ht="15" customHeight="1">
      <c r="A30" s="78"/>
      <c r="B30" s="79" t="s">
        <v>33</v>
      </c>
      <c r="C30" s="83">
        <f>IF(E29=0, 0, (C29/E29))</f>
        <v>0</v>
      </c>
      <c r="D30" s="62"/>
      <c r="E30" s="62"/>
      <c r="F30" s="84" t="s">
        <v>34</v>
      </c>
      <c r="G30" s="64"/>
    </row>
    <row r="31" spans="1:7" ht="15" customHeight="1">
      <c r="A31" s="74"/>
      <c r="B31" s="38"/>
      <c r="C31" s="85"/>
      <c r="D31" s="62"/>
      <c r="E31" s="62"/>
      <c r="F31" s="38"/>
      <c r="G31" s="64"/>
    </row>
    <row r="32" spans="1:7" ht="15" customHeight="1">
      <c r="A32" s="37"/>
      <c r="B32" s="38"/>
      <c r="C32" s="39" t="s">
        <v>12</v>
      </c>
      <c r="D32" s="40"/>
      <c r="E32" s="41"/>
      <c r="F32" s="42" t="s">
        <v>13</v>
      </c>
      <c r="G32" s="43"/>
    </row>
    <row r="33" spans="1:7" ht="15" customHeight="1">
      <c r="A33" s="44"/>
      <c r="B33" s="38"/>
      <c r="C33" s="45" t="s">
        <v>14</v>
      </c>
      <c r="D33" s="46"/>
      <c r="E33" s="47" t="s">
        <v>15</v>
      </c>
      <c r="F33" s="48" t="s">
        <v>16</v>
      </c>
      <c r="G33" s="49"/>
    </row>
    <row r="34" spans="1:7" ht="15" customHeight="1">
      <c r="A34" s="44"/>
      <c r="B34" s="38"/>
      <c r="C34" s="50" t="s">
        <v>17</v>
      </c>
      <c r="D34" s="46"/>
      <c r="E34" s="51" t="s">
        <v>18</v>
      </c>
      <c r="F34" s="52"/>
      <c r="G34" s="53"/>
    </row>
    <row r="35" spans="1:7" ht="15" customHeight="1">
      <c r="A35" s="44"/>
      <c r="B35" s="38"/>
      <c r="C35" s="54" t="s">
        <v>19</v>
      </c>
      <c r="D35" s="55"/>
      <c r="E35" s="56" t="s">
        <v>20</v>
      </c>
      <c r="F35" s="52"/>
      <c r="G35" s="53"/>
    </row>
    <row r="36" spans="1:7" ht="15" customHeight="1">
      <c r="A36" s="44"/>
      <c r="B36" s="38"/>
      <c r="C36" s="55"/>
      <c r="D36" s="55"/>
      <c r="E36" s="57"/>
      <c r="F36" s="58"/>
      <c r="G36" s="59"/>
    </row>
    <row r="37" spans="1:7" ht="15" customHeight="1">
      <c r="A37" s="60" t="s">
        <v>144</v>
      </c>
      <c r="B37" s="38"/>
      <c r="C37" s="61"/>
      <c r="D37" s="62"/>
      <c r="E37" s="62"/>
      <c r="F37" s="63" t="s">
        <v>22</v>
      </c>
      <c r="G37" s="64"/>
    </row>
    <row r="38" spans="1:7" ht="15" customHeight="1">
      <c r="A38" s="89" t="s">
        <v>145</v>
      </c>
      <c r="B38" s="301"/>
      <c r="C38" s="65"/>
      <c r="D38" s="62"/>
      <c r="E38" s="92"/>
      <c r="F38" s="66"/>
      <c r="G38" s="67"/>
    </row>
    <row r="39" spans="1:7" ht="15" customHeight="1">
      <c r="A39" s="89" t="s">
        <v>146</v>
      </c>
      <c r="B39" s="301"/>
      <c r="C39" s="65"/>
      <c r="D39" s="62"/>
      <c r="E39" s="92"/>
      <c r="F39" s="87"/>
      <c r="G39" s="69"/>
    </row>
    <row r="40" spans="1:7" ht="15" customHeight="1">
      <c r="A40" s="89" t="s">
        <v>147</v>
      </c>
      <c r="B40" s="301"/>
      <c r="C40" s="65"/>
      <c r="D40" s="62"/>
      <c r="E40" s="92"/>
      <c r="F40" s="87"/>
      <c r="G40" s="69"/>
    </row>
    <row r="41" spans="1:7" ht="15" customHeight="1">
      <c r="A41" s="89" t="s">
        <v>148</v>
      </c>
      <c r="B41" s="301"/>
      <c r="C41" s="65"/>
      <c r="D41" s="62"/>
      <c r="E41" s="92"/>
      <c r="F41" s="87"/>
      <c r="G41" s="69"/>
    </row>
    <row r="42" spans="1:7" ht="15" customHeight="1">
      <c r="A42" s="89" t="s">
        <v>149</v>
      </c>
      <c r="B42" s="301"/>
      <c r="C42" s="65"/>
      <c r="D42" s="62"/>
      <c r="E42" s="92"/>
      <c r="F42" s="174"/>
      <c r="G42" s="175"/>
    </row>
    <row r="43" spans="1:7" ht="15" customHeight="1">
      <c r="A43" s="89" t="s">
        <v>150</v>
      </c>
      <c r="B43" s="301"/>
      <c r="C43" s="65"/>
      <c r="D43" s="62"/>
      <c r="E43" s="92"/>
      <c r="F43" s="174"/>
      <c r="G43" s="175"/>
    </row>
    <row r="44" spans="1:7" ht="15" customHeight="1">
      <c r="A44" s="89" t="s">
        <v>151</v>
      </c>
      <c r="B44" s="301"/>
      <c r="C44" s="65"/>
      <c r="D44" s="62"/>
      <c r="E44" s="92"/>
      <c r="F44" s="174"/>
      <c r="G44" s="175"/>
    </row>
    <row r="45" spans="1:7" ht="15" customHeight="1">
      <c r="A45" s="89" t="s">
        <v>153</v>
      </c>
      <c r="B45" s="301"/>
      <c r="C45" s="65"/>
      <c r="D45" s="62"/>
      <c r="E45" s="92"/>
      <c r="F45" s="174"/>
      <c r="G45" s="175"/>
    </row>
    <row r="46" spans="1:7" ht="15" customHeight="1">
      <c r="A46" s="89" t="s">
        <v>154</v>
      </c>
      <c r="B46" s="301"/>
      <c r="C46" s="65"/>
      <c r="D46" s="62"/>
      <c r="E46" s="92"/>
      <c r="F46" s="174"/>
      <c r="G46" s="175"/>
    </row>
    <row r="47" spans="1:7" ht="15" customHeight="1">
      <c r="A47" s="89" t="s">
        <v>155</v>
      </c>
      <c r="B47" s="301"/>
      <c r="C47" s="65"/>
      <c r="D47" s="62"/>
      <c r="E47" s="92"/>
      <c r="F47" s="174"/>
      <c r="G47" s="175"/>
    </row>
    <row r="48" spans="1:7" ht="30" customHeight="1">
      <c r="A48" s="89" t="s">
        <v>231</v>
      </c>
      <c r="B48" s="301"/>
      <c r="C48" s="65"/>
      <c r="D48" s="62"/>
      <c r="E48" s="92"/>
      <c r="F48" s="178"/>
      <c r="G48" s="179"/>
    </row>
    <row r="49" spans="1:7" ht="15" customHeight="1">
      <c r="A49" s="74"/>
      <c r="B49" s="38"/>
      <c r="C49" s="216"/>
      <c r="D49" s="62"/>
      <c r="E49" s="216"/>
      <c r="F49" s="72"/>
      <c r="G49" s="73"/>
    </row>
    <row r="50" spans="1:7" ht="15" customHeight="1">
      <c r="A50" s="78"/>
      <c r="B50" s="79" t="s">
        <v>30</v>
      </c>
      <c r="C50" s="80">
        <f>SUM(C38:C48)</f>
        <v>0</v>
      </c>
      <c r="D50" s="81" t="s">
        <v>31</v>
      </c>
      <c r="E50" s="80">
        <f>SUM(E38:E48)</f>
        <v>0</v>
      </c>
      <c r="F50" s="82" t="s">
        <v>32</v>
      </c>
      <c r="G50" s="64"/>
    </row>
    <row r="51" spans="1:7" ht="15" customHeight="1">
      <c r="A51" s="78"/>
      <c r="B51" s="79" t="s">
        <v>33</v>
      </c>
      <c r="C51" s="83">
        <f>IF(E50=0, 0, (C50/E50))</f>
        <v>0</v>
      </c>
      <c r="D51" s="62"/>
      <c r="E51" s="62"/>
      <c r="F51" s="84" t="s">
        <v>34</v>
      </c>
      <c r="G51" s="64"/>
    </row>
    <row r="52" spans="1:7" ht="15" customHeight="1">
      <c r="A52" s="78"/>
      <c r="B52" s="79"/>
      <c r="C52" s="85"/>
      <c r="D52" s="62"/>
      <c r="E52" s="62"/>
      <c r="F52" s="84"/>
      <c r="G52" s="64"/>
    </row>
    <row r="53" spans="1:7" ht="15" customHeight="1">
      <c r="A53" s="60" t="s">
        <v>157</v>
      </c>
      <c r="B53" s="38"/>
      <c r="C53" s="180"/>
      <c r="D53" s="181"/>
      <c r="E53" s="182"/>
      <c r="F53" s="63" t="s">
        <v>22</v>
      </c>
      <c r="G53" s="183"/>
    </row>
    <row r="54" spans="1:7" ht="15" customHeight="1">
      <c r="A54" s="89" t="s">
        <v>158</v>
      </c>
      <c r="B54" s="184"/>
      <c r="C54" s="65"/>
      <c r="D54" s="62"/>
      <c r="E54" s="92"/>
      <c r="F54" s="186"/>
      <c r="G54" s="309"/>
    </row>
    <row r="55" spans="1:7" ht="15" customHeight="1">
      <c r="A55" s="89" t="s">
        <v>118</v>
      </c>
      <c r="B55" s="184"/>
      <c r="C55" s="65"/>
      <c r="D55" s="62"/>
      <c r="E55" s="92"/>
      <c r="F55" s="310"/>
      <c r="G55" s="311"/>
    </row>
    <row r="56" spans="1:7" ht="15" customHeight="1">
      <c r="A56" s="89" t="s">
        <v>159</v>
      </c>
      <c r="B56" s="184"/>
      <c r="C56" s="65"/>
      <c r="D56" s="62"/>
      <c r="E56" s="92"/>
      <c r="F56" s="310"/>
      <c r="G56" s="311"/>
    </row>
    <row r="57" spans="1:7" ht="45" customHeight="1">
      <c r="A57" s="89" t="s">
        <v>160</v>
      </c>
      <c r="B57" s="184"/>
      <c r="C57" s="65"/>
      <c r="D57" s="62"/>
      <c r="E57" s="92"/>
      <c r="F57" s="310"/>
      <c r="G57" s="311"/>
    </row>
    <row r="58" spans="1:7" ht="15" customHeight="1">
      <c r="A58" s="89" t="s">
        <v>161</v>
      </c>
      <c r="B58" s="184"/>
      <c r="C58" s="65"/>
      <c r="D58" s="62"/>
      <c r="E58" s="92"/>
      <c r="F58" s="310"/>
      <c r="G58" s="311"/>
    </row>
    <row r="59" spans="1:7" ht="15" customHeight="1">
      <c r="A59" s="89" t="s">
        <v>162</v>
      </c>
      <c r="B59" s="184"/>
      <c r="C59" s="65"/>
      <c r="D59" s="62"/>
      <c r="E59" s="92"/>
      <c r="F59" s="310"/>
      <c r="G59" s="311"/>
    </row>
    <row r="60" spans="1:7" ht="30" customHeight="1">
      <c r="A60" s="89" t="s">
        <v>163</v>
      </c>
      <c r="B60" s="184"/>
      <c r="C60" s="65"/>
      <c r="D60" s="62"/>
      <c r="E60" s="92"/>
      <c r="F60" s="310"/>
      <c r="G60" s="311"/>
    </row>
    <row r="61" spans="1:7" ht="15" customHeight="1">
      <c r="A61" s="89" t="s">
        <v>164</v>
      </c>
      <c r="B61" s="184"/>
      <c r="C61" s="65"/>
      <c r="D61" s="62"/>
      <c r="E61" s="92"/>
      <c r="F61" s="310"/>
      <c r="G61" s="311"/>
    </row>
    <row r="62" spans="1:7" ht="30" customHeight="1">
      <c r="A62" s="89" t="s">
        <v>104</v>
      </c>
      <c r="B62" s="184"/>
      <c r="C62" s="65"/>
      <c r="D62" s="62"/>
      <c r="E62" s="92"/>
      <c r="F62" s="310"/>
      <c r="G62" s="311"/>
    </row>
    <row r="63" spans="1:7" ht="15" customHeight="1">
      <c r="A63" s="89" t="s">
        <v>150</v>
      </c>
      <c r="B63" s="184"/>
      <c r="C63" s="65"/>
      <c r="D63" s="62"/>
      <c r="E63" s="92"/>
      <c r="F63" s="310"/>
      <c r="G63" s="311"/>
    </row>
    <row r="64" spans="1:7" ht="30" customHeight="1">
      <c r="A64" s="89" t="s">
        <v>165</v>
      </c>
      <c r="B64" s="184"/>
      <c r="C64" s="65"/>
      <c r="D64" s="62"/>
      <c r="E64" s="92"/>
      <c r="F64" s="310"/>
      <c r="G64" s="311"/>
    </row>
    <row r="65" spans="1:7" ht="15" customHeight="1">
      <c r="A65" s="89" t="s">
        <v>166</v>
      </c>
      <c r="B65" s="184"/>
      <c r="C65" s="65"/>
      <c r="D65" s="62"/>
      <c r="E65" s="92"/>
      <c r="F65" s="310"/>
      <c r="G65" s="311"/>
    </row>
    <row r="66" spans="1:7" ht="30" customHeight="1">
      <c r="A66" s="89" t="s">
        <v>167</v>
      </c>
      <c r="B66" s="184"/>
      <c r="C66" s="65"/>
      <c r="D66" s="62"/>
      <c r="E66" s="92"/>
      <c r="F66" s="310"/>
      <c r="G66" s="311"/>
    </row>
    <row r="67" spans="1:7" ht="15" customHeight="1">
      <c r="A67" s="89" t="s">
        <v>168</v>
      </c>
      <c r="B67" s="184"/>
      <c r="C67" s="65"/>
      <c r="D67" s="62"/>
      <c r="E67" s="92"/>
      <c r="F67" s="310"/>
      <c r="G67" s="311"/>
    </row>
    <row r="68" spans="1:7" ht="15" customHeight="1">
      <c r="A68" s="89" t="s">
        <v>169</v>
      </c>
      <c r="B68" s="184"/>
      <c r="C68" s="65"/>
      <c r="D68" s="62"/>
      <c r="E68" s="92"/>
      <c r="F68" s="310"/>
      <c r="G68" s="311"/>
    </row>
    <row r="69" spans="1:7" ht="15" customHeight="1">
      <c r="A69" s="89" t="s">
        <v>170</v>
      </c>
      <c r="B69" s="184"/>
      <c r="C69" s="65"/>
      <c r="D69" s="62"/>
      <c r="E69" s="92"/>
      <c r="F69" s="310"/>
      <c r="G69" s="311"/>
    </row>
    <row r="70" spans="1:7" ht="15" customHeight="1">
      <c r="A70" s="89" t="s">
        <v>171</v>
      </c>
      <c r="B70" s="184"/>
      <c r="C70" s="65"/>
      <c r="D70" s="62"/>
      <c r="E70" s="92"/>
      <c r="F70" s="310"/>
      <c r="G70" s="311"/>
    </row>
    <row r="71" spans="1:7" ht="15" customHeight="1">
      <c r="A71" s="89"/>
      <c r="B71" s="184"/>
      <c r="C71" s="65"/>
      <c r="D71" s="62"/>
      <c r="E71" s="92"/>
      <c r="F71" s="312"/>
      <c r="G71" s="313"/>
    </row>
    <row r="72" spans="1:7" ht="15" customHeight="1">
      <c r="A72" s="187"/>
      <c r="B72" s="188"/>
      <c r="C72" s="189"/>
      <c r="D72" s="62"/>
      <c r="E72" s="189"/>
      <c r="F72" s="252"/>
      <c r="G72" s="73"/>
    </row>
    <row r="73" spans="1:7" ht="15" customHeight="1">
      <c r="A73" s="78"/>
      <c r="B73" s="79" t="s">
        <v>30</v>
      </c>
      <c r="C73" s="80">
        <f>SUM(C54:C71)</f>
        <v>0</v>
      </c>
      <c r="D73" s="81" t="s">
        <v>31</v>
      </c>
      <c r="E73" s="80">
        <f>SUM(E54:E71)</f>
        <v>0</v>
      </c>
      <c r="F73" s="82" t="s">
        <v>32</v>
      </c>
      <c r="G73" s="73"/>
    </row>
    <row r="74" spans="1:7" ht="15" customHeight="1">
      <c r="A74" s="78"/>
      <c r="B74" s="79" t="s">
        <v>33</v>
      </c>
      <c r="C74" s="83">
        <f>IF(E73=0, 0, (C73/E73))</f>
        <v>0</v>
      </c>
      <c r="D74" s="62"/>
      <c r="E74" s="62"/>
      <c r="F74" s="84" t="s">
        <v>34</v>
      </c>
      <c r="G74" s="73"/>
    </row>
    <row r="75" spans="1:7" ht="15" customHeight="1">
      <c r="A75" s="74"/>
      <c r="B75" s="38"/>
      <c r="C75" s="191"/>
      <c r="D75" s="62"/>
      <c r="E75" s="192"/>
      <c r="F75" s="72"/>
      <c r="G75" s="73"/>
    </row>
    <row r="76" spans="1:7" ht="15" customHeight="1">
      <c r="A76" s="37"/>
      <c r="B76" s="38"/>
      <c r="C76" s="39" t="s">
        <v>12</v>
      </c>
      <c r="D76" s="40"/>
      <c r="E76" s="41"/>
      <c r="F76" s="42" t="s">
        <v>13</v>
      </c>
      <c r="G76" s="43"/>
    </row>
    <row r="77" spans="1:7" ht="15" customHeight="1">
      <c r="A77" s="44"/>
      <c r="B77" s="38"/>
      <c r="C77" s="45" t="s">
        <v>14</v>
      </c>
      <c r="D77" s="46"/>
      <c r="E77" s="47" t="s">
        <v>15</v>
      </c>
      <c r="F77" s="48" t="s">
        <v>16</v>
      </c>
      <c r="G77" s="49"/>
    </row>
    <row r="78" spans="1:7" ht="15" customHeight="1">
      <c r="A78" s="44"/>
      <c r="B78" s="38"/>
      <c r="C78" s="50" t="s">
        <v>17</v>
      </c>
      <c r="D78" s="46"/>
      <c r="E78" s="51" t="s">
        <v>18</v>
      </c>
      <c r="F78" s="52"/>
      <c r="G78" s="53"/>
    </row>
    <row r="79" spans="1:7" ht="15" customHeight="1">
      <c r="A79" s="44"/>
      <c r="B79" s="38"/>
      <c r="C79" s="54" t="s">
        <v>19</v>
      </c>
      <c r="D79" s="55"/>
      <c r="E79" s="56" t="s">
        <v>20</v>
      </c>
      <c r="F79" s="52"/>
      <c r="G79" s="53"/>
    </row>
    <row r="80" spans="1:7" ht="15" customHeight="1">
      <c r="A80" s="44"/>
      <c r="B80" s="38"/>
      <c r="C80" s="55"/>
      <c r="D80" s="55"/>
      <c r="E80" s="57"/>
      <c r="F80" s="58"/>
      <c r="G80" s="59"/>
    </row>
    <row r="81" spans="1:7" ht="15" customHeight="1">
      <c r="A81" s="60" t="s">
        <v>173</v>
      </c>
      <c r="B81" s="38"/>
      <c r="C81" s="61"/>
      <c r="D81" s="62"/>
      <c r="E81" s="62"/>
      <c r="F81" s="63" t="s">
        <v>22</v>
      </c>
      <c r="G81" s="64"/>
    </row>
    <row r="82" spans="1:7" ht="15" customHeight="1">
      <c r="A82" s="196" t="s">
        <v>141</v>
      </c>
      <c r="B82" s="301"/>
      <c r="C82" s="65"/>
      <c r="D82" s="62"/>
      <c r="E82" s="92"/>
      <c r="F82" s="66"/>
      <c r="G82" s="67"/>
    </row>
    <row r="83" spans="1:7" ht="15" customHeight="1">
      <c r="A83" s="196" t="s">
        <v>118</v>
      </c>
      <c r="B83" s="301"/>
      <c r="C83" s="65"/>
      <c r="D83" s="62"/>
      <c r="E83" s="92"/>
      <c r="F83" s="87"/>
      <c r="G83" s="69"/>
    </row>
    <row r="84" spans="1:7" ht="15" customHeight="1">
      <c r="A84" s="196" t="s">
        <v>174</v>
      </c>
      <c r="B84" s="301"/>
      <c r="C84" s="65"/>
      <c r="D84" s="62"/>
      <c r="E84" s="92"/>
      <c r="F84" s="87"/>
      <c r="G84" s="69"/>
    </row>
    <row r="85" spans="1:7" ht="15" customHeight="1">
      <c r="A85" s="196" t="s">
        <v>175</v>
      </c>
      <c r="B85" s="301"/>
      <c r="C85" s="65"/>
      <c r="D85" s="62"/>
      <c r="E85" s="92"/>
      <c r="F85" s="70"/>
      <c r="G85" s="71"/>
    </row>
    <row r="86" spans="1:7" ht="15" customHeight="1">
      <c r="A86" s="74"/>
      <c r="B86" s="38"/>
      <c r="C86" s="216"/>
      <c r="D86" s="62"/>
      <c r="E86" s="216"/>
      <c r="F86" s="72"/>
      <c r="G86" s="73"/>
    </row>
    <row r="87" spans="1:7" ht="15" customHeight="1">
      <c r="A87" s="78"/>
      <c r="B87" s="79" t="s">
        <v>30</v>
      </c>
      <c r="C87" s="80">
        <f>SUM(C82:C85)</f>
        <v>0</v>
      </c>
      <c r="D87" s="81" t="s">
        <v>31</v>
      </c>
      <c r="E87" s="80">
        <f>SUM(E82:E85)</f>
        <v>0</v>
      </c>
      <c r="F87" s="82" t="s">
        <v>32</v>
      </c>
      <c r="G87" s="64"/>
    </row>
    <row r="88" spans="1:7" ht="15" customHeight="1">
      <c r="A88" s="78"/>
      <c r="B88" s="79" t="s">
        <v>33</v>
      </c>
      <c r="C88" s="83">
        <f>IF(E87=0, 0, (C87/E87))</f>
        <v>0</v>
      </c>
      <c r="D88" s="62"/>
      <c r="E88" s="62"/>
      <c r="F88" s="84" t="s">
        <v>34</v>
      </c>
      <c r="G88" s="64"/>
    </row>
    <row r="89" spans="1:7" ht="15" customHeight="1">
      <c r="A89" s="74"/>
      <c r="B89" s="38"/>
      <c r="C89" s="191"/>
      <c r="D89" s="62"/>
      <c r="E89" s="192"/>
      <c r="F89" s="72"/>
      <c r="G89" s="73"/>
    </row>
    <row r="90" spans="1:7" ht="15" customHeight="1">
      <c r="A90" s="60" t="s">
        <v>176</v>
      </c>
      <c r="B90" s="38"/>
      <c r="C90" s="61"/>
      <c r="D90" s="62"/>
      <c r="E90" s="62"/>
      <c r="F90" s="63" t="s">
        <v>22</v>
      </c>
      <c r="G90" s="64"/>
    </row>
    <row r="91" spans="1:7" ht="15" customHeight="1">
      <c r="A91" s="196" t="s">
        <v>177</v>
      </c>
      <c r="B91" s="301"/>
      <c r="C91" s="65"/>
      <c r="D91" s="62"/>
      <c r="E91" s="92"/>
      <c r="F91" s="66"/>
      <c r="G91" s="67"/>
    </row>
    <row r="92" spans="1:7" ht="15" customHeight="1">
      <c r="A92" s="196" t="s">
        <v>118</v>
      </c>
      <c r="B92" s="301"/>
      <c r="C92" s="65"/>
      <c r="D92" s="62"/>
      <c r="E92" s="92"/>
      <c r="F92" s="87"/>
      <c r="G92" s="69"/>
    </row>
    <row r="93" spans="1:7" ht="15" customHeight="1">
      <c r="A93" s="196" t="s">
        <v>232</v>
      </c>
      <c r="B93" s="301"/>
      <c r="C93" s="65"/>
      <c r="D93" s="62"/>
      <c r="E93" s="92"/>
      <c r="F93" s="87"/>
      <c r="G93" s="69"/>
    </row>
    <row r="94" spans="1:7" ht="15" customHeight="1">
      <c r="A94" s="196" t="s">
        <v>175</v>
      </c>
      <c r="B94" s="301"/>
      <c r="C94" s="65"/>
      <c r="D94" s="62"/>
      <c r="E94" s="92"/>
      <c r="F94" s="70"/>
      <c r="G94" s="71"/>
    </row>
    <row r="95" spans="1:7" ht="15" customHeight="1">
      <c r="A95" s="74"/>
      <c r="B95" s="38"/>
      <c r="C95" s="216"/>
      <c r="D95" s="62"/>
      <c r="E95" s="216"/>
      <c r="F95" s="72"/>
      <c r="G95" s="73"/>
    </row>
    <row r="96" spans="1:7" ht="15" customHeight="1">
      <c r="A96" s="78"/>
      <c r="B96" s="79" t="s">
        <v>30</v>
      </c>
      <c r="C96" s="80">
        <f>SUM(C91:C94)</f>
        <v>0</v>
      </c>
      <c r="D96" s="81" t="s">
        <v>31</v>
      </c>
      <c r="E96" s="80">
        <f>SUM(E91:E94)</f>
        <v>0</v>
      </c>
      <c r="F96" s="82" t="s">
        <v>32</v>
      </c>
      <c r="G96" s="64"/>
    </row>
    <row r="97" spans="1:7" ht="15" customHeight="1">
      <c r="A97" s="78"/>
      <c r="B97" s="79" t="s">
        <v>33</v>
      </c>
      <c r="C97" s="83">
        <f>IF(E96=0, 0, (C96/E96))</f>
        <v>0</v>
      </c>
      <c r="D97" s="62"/>
      <c r="E97" s="62"/>
      <c r="F97" s="84" t="s">
        <v>34</v>
      </c>
      <c r="G97" s="64"/>
    </row>
    <row r="98" spans="1:7" ht="15" customHeight="1">
      <c r="A98" s="78"/>
      <c r="B98" s="79"/>
      <c r="C98" s="203"/>
      <c r="D98" s="62"/>
      <c r="E98" s="203"/>
      <c r="F98" s="63"/>
      <c r="G98" s="64"/>
    </row>
    <row r="99" spans="1:7" ht="15" customHeight="1">
      <c r="A99" s="60" t="s">
        <v>233</v>
      </c>
      <c r="B99" s="38"/>
      <c r="C99" s="61"/>
      <c r="D99" s="62"/>
      <c r="E99" s="62"/>
      <c r="F99" s="63" t="s">
        <v>22</v>
      </c>
      <c r="G99" s="64"/>
    </row>
    <row r="100" spans="1:7" ht="15" customHeight="1">
      <c r="A100" s="196" t="s">
        <v>234</v>
      </c>
      <c r="B100" s="204"/>
      <c r="C100" s="65"/>
      <c r="D100" s="62"/>
      <c r="E100" s="92"/>
      <c r="F100" s="66"/>
      <c r="G100" s="67"/>
    </row>
    <row r="101" spans="1:7" ht="15" customHeight="1">
      <c r="A101" s="196" t="s">
        <v>235</v>
      </c>
      <c r="B101" s="204"/>
      <c r="C101" s="65"/>
      <c r="D101" s="62"/>
      <c r="E101" s="92"/>
      <c r="F101" s="87"/>
      <c r="G101" s="69"/>
    </row>
    <row r="102" spans="1:7" ht="15" customHeight="1">
      <c r="A102" s="196" t="s">
        <v>236</v>
      </c>
      <c r="B102" s="204"/>
      <c r="C102" s="65"/>
      <c r="D102" s="62"/>
      <c r="E102" s="92"/>
      <c r="F102" s="87"/>
      <c r="G102" s="69"/>
    </row>
    <row r="103" spans="1:7" ht="15" customHeight="1">
      <c r="A103" s="196" t="s">
        <v>237</v>
      </c>
      <c r="B103" s="204"/>
      <c r="C103" s="65"/>
      <c r="D103" s="62"/>
      <c r="E103" s="92"/>
      <c r="F103" s="70"/>
      <c r="G103" s="71"/>
    </row>
    <row r="104" spans="1:7" ht="15" customHeight="1">
      <c r="A104" s="74"/>
      <c r="B104" s="38"/>
      <c r="C104" s="216"/>
      <c r="D104" s="62"/>
      <c r="E104" s="216"/>
      <c r="F104" s="72"/>
      <c r="G104" s="73"/>
    </row>
    <row r="105" spans="1:7" ht="15" customHeight="1">
      <c r="A105" s="78"/>
      <c r="B105" s="79" t="s">
        <v>30</v>
      </c>
      <c r="C105" s="80">
        <f>SUM(C100:C103)</f>
        <v>0</v>
      </c>
      <c r="D105" s="81" t="s">
        <v>31</v>
      </c>
      <c r="E105" s="80">
        <f>SUM(E100:E103)</f>
        <v>0</v>
      </c>
      <c r="F105" s="82" t="s">
        <v>32</v>
      </c>
      <c r="G105" s="64"/>
    </row>
    <row r="106" spans="1:7" ht="15" customHeight="1">
      <c r="A106" s="78"/>
      <c r="B106" s="79" t="s">
        <v>33</v>
      </c>
      <c r="C106" s="83">
        <f>IF(E105=0, 0, (C105/E105))</f>
        <v>0</v>
      </c>
      <c r="D106" s="62"/>
      <c r="E106" s="62"/>
      <c r="F106" s="84" t="s">
        <v>34</v>
      </c>
      <c r="G106" s="64"/>
    </row>
    <row r="107" spans="1:7" ht="15" customHeight="1">
      <c r="A107" s="60" t="s">
        <v>238</v>
      </c>
      <c r="B107" s="38"/>
      <c r="C107" s="61"/>
      <c r="D107" s="62"/>
      <c r="E107" s="62"/>
      <c r="F107" s="63" t="s">
        <v>22</v>
      </c>
      <c r="G107" s="64"/>
    </row>
    <row r="108" spans="1:7" ht="30" customHeight="1">
      <c r="A108" s="196" t="s">
        <v>180</v>
      </c>
      <c r="B108" s="204"/>
      <c r="C108" s="65"/>
      <c r="D108" s="62"/>
      <c r="E108" s="92"/>
      <c r="F108" s="66"/>
      <c r="G108" s="67"/>
    </row>
    <row r="109" spans="1:7" ht="15" customHeight="1">
      <c r="A109" s="196" t="s">
        <v>181</v>
      </c>
      <c r="B109" s="204"/>
      <c r="C109" s="65"/>
      <c r="D109" s="62"/>
      <c r="E109" s="92"/>
      <c r="F109" s="87"/>
      <c r="G109" s="69"/>
    </row>
    <row r="110" spans="1:7" ht="15" customHeight="1">
      <c r="A110" s="74"/>
      <c r="B110" s="38"/>
      <c r="C110" s="216"/>
      <c r="D110" s="62"/>
      <c r="E110" s="216"/>
      <c r="F110" s="72"/>
      <c r="G110" s="73"/>
    </row>
    <row r="111" spans="1:7" ht="15" customHeight="1">
      <c r="A111" s="78"/>
      <c r="B111" s="79" t="s">
        <v>30</v>
      </c>
      <c r="C111" s="80">
        <f>SUM(C108:C109)</f>
        <v>0</v>
      </c>
      <c r="D111" s="81" t="s">
        <v>31</v>
      </c>
      <c r="E111" s="80">
        <f>SUM(E108:E109)</f>
        <v>0</v>
      </c>
      <c r="F111" s="82" t="s">
        <v>32</v>
      </c>
      <c r="G111" s="64"/>
    </row>
    <row r="112" spans="1:7" ht="15" customHeight="1">
      <c r="A112" s="78"/>
      <c r="B112" s="79" t="s">
        <v>33</v>
      </c>
      <c r="C112" s="83">
        <f>IF(E111=0, 0, (C111/E111))</f>
        <v>0</v>
      </c>
      <c r="D112" s="62"/>
      <c r="E112" s="62"/>
      <c r="F112" s="84" t="s">
        <v>34</v>
      </c>
      <c r="G112" s="64"/>
    </row>
    <row r="113" spans="1:7" ht="15" customHeight="1">
      <c r="A113" s="78"/>
      <c r="B113" s="79"/>
      <c r="C113" s="85"/>
      <c r="D113" s="62"/>
      <c r="E113" s="62"/>
      <c r="F113" s="84"/>
      <c r="G113" s="64"/>
    </row>
    <row r="114" spans="1:7" ht="15" customHeight="1">
      <c r="A114" s="60" t="s">
        <v>182</v>
      </c>
      <c r="B114" s="38"/>
      <c r="C114" s="61"/>
      <c r="D114" s="62"/>
      <c r="E114" s="62"/>
      <c r="F114" s="63" t="s">
        <v>22</v>
      </c>
      <c r="G114" s="64"/>
    </row>
    <row r="115" spans="1:7" ht="15" customHeight="1">
      <c r="A115" s="196" t="s">
        <v>141</v>
      </c>
      <c r="B115" s="301"/>
      <c r="C115" s="65"/>
      <c r="D115" s="62"/>
      <c r="E115" s="92"/>
      <c r="F115" s="66"/>
      <c r="G115" s="67"/>
    </row>
    <row r="116" spans="1:7" ht="15" customHeight="1">
      <c r="A116" s="196" t="s">
        <v>118</v>
      </c>
      <c r="B116" s="301"/>
      <c r="C116" s="65"/>
      <c r="D116" s="62"/>
      <c r="E116" s="92"/>
      <c r="F116" s="87"/>
      <c r="G116" s="69"/>
    </row>
    <row r="117" spans="1:7" ht="15" customHeight="1">
      <c r="A117" s="196" t="s">
        <v>239</v>
      </c>
      <c r="B117" s="301"/>
      <c r="C117" s="65"/>
      <c r="D117" s="62"/>
      <c r="E117" s="92"/>
      <c r="F117" s="87"/>
      <c r="G117" s="69"/>
    </row>
    <row r="118" spans="1:7" ht="15" customHeight="1">
      <c r="A118" s="196" t="s">
        <v>232</v>
      </c>
      <c r="B118" s="301"/>
      <c r="C118" s="65"/>
      <c r="D118" s="62"/>
      <c r="E118" s="92"/>
      <c r="F118" s="174"/>
      <c r="G118" s="175"/>
    </row>
    <row r="119" spans="1:7" ht="30" customHeight="1">
      <c r="A119" s="196" t="s">
        <v>240</v>
      </c>
      <c r="B119" s="301"/>
      <c r="C119" s="65"/>
      <c r="D119" s="62"/>
      <c r="E119" s="92"/>
      <c r="F119" s="178"/>
      <c r="G119" s="179"/>
    </row>
    <row r="120" spans="1:7" ht="15" customHeight="1">
      <c r="A120" s="74"/>
      <c r="B120" s="38"/>
      <c r="C120" s="216"/>
      <c r="D120" s="62"/>
      <c r="E120" s="216"/>
      <c r="F120" s="72"/>
      <c r="G120" s="73"/>
    </row>
    <row r="121" spans="1:7" ht="15" customHeight="1">
      <c r="A121" s="78"/>
      <c r="B121" s="79" t="s">
        <v>30</v>
      </c>
      <c r="C121" s="80">
        <f>SUM(C115:C120)</f>
        <v>0</v>
      </c>
      <c r="D121" s="81" t="s">
        <v>31</v>
      </c>
      <c r="E121" s="80">
        <f>SUM(E115:E120)</f>
        <v>0</v>
      </c>
      <c r="F121" s="82" t="s">
        <v>39</v>
      </c>
      <c r="G121" s="64"/>
    </row>
    <row r="122" spans="1:7" ht="15" customHeight="1">
      <c r="A122" s="78"/>
      <c r="B122" s="79" t="s">
        <v>33</v>
      </c>
      <c r="C122" s="83">
        <f>IF(E121=0, 0, (C121/E121))</f>
        <v>0</v>
      </c>
      <c r="D122" s="62"/>
      <c r="E122" s="62"/>
      <c r="F122" s="84" t="s">
        <v>34</v>
      </c>
      <c r="G122" s="64"/>
    </row>
    <row r="123" spans="1:7" ht="15" customHeight="1">
      <c r="A123" s="78"/>
      <c r="B123" s="79"/>
      <c r="C123" s="88"/>
      <c r="D123" s="62"/>
      <c r="E123" s="62"/>
      <c r="F123" s="84"/>
      <c r="G123" s="64"/>
    </row>
    <row r="124" spans="1:7" ht="15" customHeight="1">
      <c r="A124" s="78"/>
      <c r="B124" s="79"/>
      <c r="C124" s="88"/>
      <c r="D124" s="62"/>
      <c r="E124" s="62"/>
      <c r="F124" s="84"/>
      <c r="G124" s="64"/>
    </row>
    <row r="125" spans="1:7" ht="15" customHeight="1">
      <c r="A125" s="37"/>
      <c r="B125" s="38"/>
      <c r="C125" s="39" t="s">
        <v>12</v>
      </c>
      <c r="D125" s="40"/>
      <c r="E125" s="41"/>
      <c r="F125" s="42" t="s">
        <v>13</v>
      </c>
      <c r="G125" s="43"/>
    </row>
    <row r="126" spans="1:7" ht="15" customHeight="1">
      <c r="A126" s="44"/>
      <c r="B126" s="38"/>
      <c r="C126" s="45" t="s">
        <v>14</v>
      </c>
      <c r="D126" s="46"/>
      <c r="E126" s="47" t="s">
        <v>15</v>
      </c>
      <c r="F126" s="48" t="s">
        <v>16</v>
      </c>
      <c r="G126" s="49"/>
    </row>
    <row r="127" spans="1:7" ht="15" customHeight="1">
      <c r="A127" s="44"/>
      <c r="B127" s="38"/>
      <c r="C127" s="50" t="s">
        <v>17</v>
      </c>
      <c r="D127" s="46"/>
      <c r="E127" s="51" t="s">
        <v>18</v>
      </c>
      <c r="F127" s="52"/>
      <c r="G127" s="53"/>
    </row>
    <row r="128" spans="1:7" ht="15" customHeight="1">
      <c r="A128" s="44"/>
      <c r="B128" s="38"/>
      <c r="C128" s="54" t="s">
        <v>19</v>
      </c>
      <c r="D128" s="55"/>
      <c r="E128" s="56" t="s">
        <v>20</v>
      </c>
      <c r="F128" s="52"/>
      <c r="G128" s="53"/>
    </row>
    <row r="129" spans="1:7" ht="15" customHeight="1">
      <c r="A129" s="44"/>
      <c r="B129" s="38"/>
      <c r="C129" s="55"/>
      <c r="D129" s="55"/>
      <c r="E129" s="57"/>
      <c r="F129" s="58"/>
      <c r="G129" s="59"/>
    </row>
    <row r="130" spans="1:7" ht="15" customHeight="1">
      <c r="A130" s="193" t="s">
        <v>172</v>
      </c>
      <c r="B130" s="129"/>
      <c r="C130" s="194"/>
      <c r="D130" s="194"/>
      <c r="E130" s="124"/>
      <c r="F130" s="129"/>
      <c r="G130" s="195"/>
    </row>
    <row r="131" spans="1:7" ht="15" customHeight="1">
      <c r="A131" s="60" t="s">
        <v>241</v>
      </c>
      <c r="B131" s="38"/>
      <c r="C131" s="61"/>
      <c r="D131" s="62"/>
      <c r="E131" s="62"/>
      <c r="F131" s="63" t="s">
        <v>22</v>
      </c>
      <c r="G131" s="64"/>
    </row>
    <row r="132" spans="1:7" ht="15" customHeight="1">
      <c r="A132" s="196" t="s">
        <v>141</v>
      </c>
      <c r="B132" s="204"/>
      <c r="C132" s="65"/>
      <c r="D132" s="62"/>
      <c r="E132" s="92"/>
      <c r="F132" s="66"/>
      <c r="G132" s="67"/>
    </row>
    <row r="133" spans="1:7" ht="15" customHeight="1">
      <c r="A133" s="196" t="s">
        <v>242</v>
      </c>
      <c r="B133" s="204"/>
      <c r="C133" s="65"/>
      <c r="D133" s="62"/>
      <c r="E133" s="92"/>
      <c r="F133" s="87"/>
      <c r="G133" s="69"/>
    </row>
    <row r="134" spans="1:7" ht="15" customHeight="1">
      <c r="A134" s="196" t="s">
        <v>188</v>
      </c>
      <c r="B134" s="204"/>
      <c r="C134" s="65"/>
      <c r="D134" s="62"/>
      <c r="E134" s="92"/>
      <c r="F134" s="87"/>
      <c r="G134" s="69"/>
    </row>
    <row r="135" spans="1:7" ht="15" customHeight="1">
      <c r="A135" s="196" t="s">
        <v>189</v>
      </c>
      <c r="B135" s="204"/>
      <c r="C135" s="65"/>
      <c r="D135" s="62"/>
      <c r="E135" s="92"/>
      <c r="F135" s="178"/>
      <c r="G135" s="179"/>
    </row>
    <row r="136" spans="1:7" ht="15" customHeight="1">
      <c r="A136" s="74"/>
      <c r="B136" s="38"/>
      <c r="C136" s="216"/>
      <c r="D136" s="62"/>
      <c r="E136" s="216"/>
      <c r="F136" s="72"/>
      <c r="G136" s="73"/>
    </row>
    <row r="137" spans="1:7" ht="15" customHeight="1">
      <c r="A137" s="78"/>
      <c r="B137" s="79" t="s">
        <v>30</v>
      </c>
      <c r="C137" s="80">
        <f>SUM(C132:C135)</f>
        <v>0</v>
      </c>
      <c r="D137" s="81" t="s">
        <v>31</v>
      </c>
      <c r="E137" s="80">
        <f>SUM(E132:E135)</f>
        <v>0</v>
      </c>
      <c r="F137" s="82" t="s">
        <v>39</v>
      </c>
      <c r="G137" s="64"/>
    </row>
    <row r="138" spans="1:7" ht="15" customHeight="1">
      <c r="A138" s="78"/>
      <c r="B138" s="79" t="s">
        <v>33</v>
      </c>
      <c r="C138" s="83">
        <f>IF(E137=0, 0, (C137/E137))</f>
        <v>0</v>
      </c>
      <c r="D138" s="62"/>
      <c r="E138" s="62"/>
      <c r="F138" s="84" t="s">
        <v>34</v>
      </c>
      <c r="G138" s="64"/>
    </row>
    <row r="139" spans="1:7" ht="15" customHeight="1">
      <c r="A139" s="60" t="s">
        <v>191</v>
      </c>
      <c r="B139" s="38"/>
      <c r="C139" s="61"/>
      <c r="D139" s="62"/>
      <c r="E139" s="62"/>
      <c r="F139" s="63" t="s">
        <v>22</v>
      </c>
      <c r="G139" s="64"/>
    </row>
    <row r="140" spans="1:7" ht="15" customHeight="1">
      <c r="A140" s="196" t="s">
        <v>141</v>
      </c>
      <c r="B140" s="204"/>
      <c r="C140" s="65"/>
      <c r="D140" s="62"/>
      <c r="E140" s="92"/>
      <c r="F140" s="66"/>
      <c r="G140" s="67"/>
    </row>
    <row r="141" spans="1:7" ht="15" customHeight="1">
      <c r="A141" s="196" t="s">
        <v>29</v>
      </c>
      <c r="B141" s="204"/>
      <c r="C141" s="65"/>
      <c r="D141" s="62"/>
      <c r="E141" s="92"/>
      <c r="F141" s="87"/>
      <c r="G141" s="69"/>
    </row>
    <row r="142" spans="1:7" ht="30" customHeight="1">
      <c r="A142" s="196" t="s">
        <v>243</v>
      </c>
      <c r="B142" s="204"/>
      <c r="C142" s="65"/>
      <c r="D142" s="62"/>
      <c r="E142" s="92"/>
      <c r="F142" s="87"/>
      <c r="G142" s="69"/>
    </row>
    <row r="143" spans="1:7" ht="15" customHeight="1">
      <c r="A143" s="196" t="s">
        <v>193</v>
      </c>
      <c r="B143" s="204"/>
      <c r="C143" s="65"/>
      <c r="D143" s="62"/>
      <c r="E143" s="92"/>
      <c r="F143" s="87"/>
      <c r="G143" s="69"/>
    </row>
    <row r="144" spans="1:7" ht="30" customHeight="1">
      <c r="A144" s="196" t="s">
        <v>244</v>
      </c>
      <c r="B144" s="204"/>
      <c r="C144" s="65"/>
      <c r="D144" s="62"/>
      <c r="E144" s="92"/>
      <c r="F144" s="87"/>
      <c r="G144" s="69"/>
    </row>
    <row r="145" spans="1:7" ht="30" customHeight="1">
      <c r="A145" s="196" t="s">
        <v>195</v>
      </c>
      <c r="B145" s="204"/>
      <c r="C145" s="65"/>
      <c r="D145" s="62"/>
      <c r="E145" s="92"/>
      <c r="F145" s="87"/>
      <c r="G145" s="69"/>
    </row>
    <row r="146" spans="1:7" ht="15" customHeight="1">
      <c r="A146" s="196" t="s">
        <v>196</v>
      </c>
      <c r="B146" s="204"/>
      <c r="C146" s="65"/>
      <c r="D146" s="62"/>
      <c r="E146" s="92"/>
      <c r="F146" s="87"/>
      <c r="G146" s="69"/>
    </row>
    <row r="147" spans="1:7" ht="15" customHeight="1">
      <c r="A147" s="196" t="s">
        <v>245</v>
      </c>
      <c r="B147" s="204"/>
      <c r="C147" s="65"/>
      <c r="D147" s="62"/>
      <c r="E147" s="92"/>
      <c r="F147" s="174"/>
      <c r="G147" s="175"/>
    </row>
    <row r="148" spans="1:7" ht="15" customHeight="1">
      <c r="A148" s="196" t="s">
        <v>197</v>
      </c>
      <c r="B148" s="204"/>
      <c r="C148" s="65"/>
      <c r="D148" s="62"/>
      <c r="E148" s="92"/>
      <c r="F148" s="174"/>
      <c r="G148" s="175"/>
    </row>
    <row r="149" spans="1:7" ht="15" customHeight="1">
      <c r="A149" s="196" t="s">
        <v>198</v>
      </c>
      <c r="B149" s="204"/>
      <c r="C149" s="65"/>
      <c r="D149" s="62"/>
      <c r="E149" s="92"/>
      <c r="F149" s="174"/>
      <c r="G149" s="175"/>
    </row>
    <row r="150" spans="1:7" ht="15" customHeight="1">
      <c r="A150" s="196" t="s">
        <v>199</v>
      </c>
      <c r="B150" s="204"/>
      <c r="C150" s="65"/>
      <c r="D150" s="62"/>
      <c r="E150" s="92"/>
      <c r="F150" s="174"/>
      <c r="G150" s="175"/>
    </row>
    <row r="151" spans="1:7" ht="15" customHeight="1">
      <c r="A151" s="89" t="s">
        <v>200</v>
      </c>
      <c r="B151" s="184"/>
      <c r="C151" s="65"/>
      <c r="D151" s="62"/>
      <c r="E151" s="92"/>
      <c r="F151" s="174"/>
      <c r="G151" s="175"/>
    </row>
    <row r="152" spans="1:7" ht="15" customHeight="1">
      <c r="A152" s="196" t="s">
        <v>201</v>
      </c>
      <c r="B152" s="204"/>
      <c r="C152" s="65"/>
      <c r="D152" s="62"/>
      <c r="E152" s="92"/>
      <c r="F152" s="178"/>
      <c r="G152" s="179"/>
    </row>
    <row r="153" spans="1:7" ht="15" customHeight="1">
      <c r="A153" s="74"/>
      <c r="B153" s="38"/>
      <c r="C153" s="216"/>
      <c r="D153" s="62"/>
      <c r="E153" s="216"/>
      <c r="F153" s="72"/>
      <c r="G153" s="73"/>
    </row>
    <row r="154" spans="1:7" ht="15" customHeight="1">
      <c r="A154" s="78"/>
      <c r="B154" s="79" t="s">
        <v>30</v>
      </c>
      <c r="C154" s="80">
        <f>SUM(C140:C152)</f>
        <v>0</v>
      </c>
      <c r="D154" s="81" t="s">
        <v>31</v>
      </c>
      <c r="E154" s="80">
        <f>SUM(E140:E152)</f>
        <v>0</v>
      </c>
      <c r="F154" s="82" t="s">
        <v>39</v>
      </c>
      <c r="G154" s="217"/>
    </row>
    <row r="155" spans="1:7" ht="15" customHeight="1">
      <c r="A155" s="78"/>
      <c r="B155" s="79" t="s">
        <v>33</v>
      </c>
      <c r="C155" s="83">
        <f>IF(E154=0, 0, (C154/E154))</f>
        <v>0</v>
      </c>
      <c r="D155" s="62"/>
      <c r="E155" s="62"/>
      <c r="F155" s="84" t="s">
        <v>34</v>
      </c>
      <c r="G155" s="64"/>
    </row>
    <row r="156" spans="1:7" ht="15" customHeight="1">
      <c r="A156" s="78"/>
      <c r="B156" s="79"/>
      <c r="C156" s="88"/>
      <c r="D156" s="62"/>
      <c r="E156" s="62"/>
      <c r="F156" s="84"/>
      <c r="G156" s="64"/>
    </row>
    <row r="157" spans="1:7" ht="15" customHeight="1">
      <c r="A157" s="60" t="s">
        <v>119</v>
      </c>
      <c r="B157" s="38"/>
      <c r="C157" s="61"/>
      <c r="D157" s="62"/>
      <c r="E157" s="62"/>
      <c r="F157" s="63" t="s">
        <v>22</v>
      </c>
      <c r="G157" s="64"/>
    </row>
    <row r="158" spans="1:7" ht="15" customHeight="1">
      <c r="A158" s="97" t="s">
        <v>120</v>
      </c>
      <c r="B158" s="253"/>
      <c r="C158" s="65"/>
      <c r="D158" s="62"/>
      <c r="E158" s="92"/>
      <c r="F158" s="66"/>
      <c r="G158" s="67"/>
    </row>
    <row r="159" spans="1:7" ht="15" customHeight="1">
      <c r="A159" s="97" t="s">
        <v>121</v>
      </c>
      <c r="B159" s="253"/>
      <c r="C159" s="65"/>
      <c r="D159" s="62"/>
      <c r="E159" s="92"/>
      <c r="F159" s="87"/>
      <c r="G159" s="69"/>
    </row>
    <row r="160" spans="1:7" ht="15" customHeight="1">
      <c r="A160" s="97" t="s">
        <v>246</v>
      </c>
      <c r="B160" s="303"/>
      <c r="C160" s="65"/>
      <c r="D160" s="62"/>
      <c r="E160" s="92"/>
      <c r="F160" s="87"/>
      <c r="G160" s="69"/>
    </row>
    <row r="161" spans="1:7" ht="15" customHeight="1">
      <c r="A161" s="97" t="s">
        <v>122</v>
      </c>
      <c r="B161" s="253"/>
      <c r="C161" s="65"/>
      <c r="D161" s="62"/>
      <c r="E161" s="92"/>
      <c r="F161" s="87"/>
      <c r="G161" s="69"/>
    </row>
    <row r="162" spans="1:7" ht="15" customHeight="1">
      <c r="A162" s="97" t="s">
        <v>123</v>
      </c>
      <c r="B162" s="253"/>
      <c r="C162" s="65"/>
      <c r="D162" s="62"/>
      <c r="E162" s="92"/>
      <c r="F162" s="87"/>
      <c r="G162" s="69"/>
    </row>
    <row r="163" spans="1:7" ht="15" customHeight="1">
      <c r="A163" s="97" t="s">
        <v>124</v>
      </c>
      <c r="B163" s="253"/>
      <c r="C163" s="65"/>
      <c r="D163" s="62"/>
      <c r="E163" s="92"/>
      <c r="F163" s="70"/>
      <c r="G163" s="71"/>
    </row>
    <row r="164" spans="1:7" ht="15" customHeight="1">
      <c r="A164" s="74"/>
      <c r="B164" s="38"/>
      <c r="C164" s="216"/>
      <c r="D164" s="62"/>
      <c r="E164" s="216"/>
      <c r="F164" s="72"/>
      <c r="G164" s="73"/>
    </row>
    <row r="165" spans="1:7" ht="15" customHeight="1">
      <c r="A165" s="78"/>
      <c r="B165" s="79" t="s">
        <v>30</v>
      </c>
      <c r="C165" s="80">
        <f>SUM(C158:C163)</f>
        <v>0</v>
      </c>
      <c r="D165" s="81" t="s">
        <v>31</v>
      </c>
      <c r="E165" s="80">
        <f>SUM(E158:E163)/2</f>
        <v>0</v>
      </c>
      <c r="F165" s="82" t="s">
        <v>125</v>
      </c>
      <c r="G165" s="217"/>
    </row>
    <row r="166" spans="1:7" ht="15" customHeight="1">
      <c r="A166" s="78"/>
      <c r="B166" s="79" t="s">
        <v>33</v>
      </c>
      <c r="C166" s="83">
        <f>IF(E165=0, 0, (C165/E165))</f>
        <v>0</v>
      </c>
      <c r="D166" s="62"/>
      <c r="E166" s="62"/>
      <c r="F166" s="84" t="s">
        <v>34</v>
      </c>
      <c r="G166" s="64"/>
    </row>
    <row r="167" spans="1:7" ht="15" customHeight="1">
      <c r="A167" s="78"/>
      <c r="B167" s="79"/>
      <c r="C167" s="85"/>
      <c r="D167" s="62"/>
      <c r="E167" s="62"/>
      <c r="F167" s="84"/>
      <c r="G167" s="64"/>
    </row>
    <row r="168" spans="1:7" ht="15" customHeight="1">
      <c r="A168" s="37"/>
      <c r="B168" s="38"/>
      <c r="C168" s="39" t="s">
        <v>12</v>
      </c>
      <c r="D168" s="40"/>
      <c r="E168" s="41"/>
      <c r="F168" s="42" t="s">
        <v>13</v>
      </c>
      <c r="G168" s="43"/>
    </row>
    <row r="169" spans="1:7" ht="15" customHeight="1">
      <c r="A169" s="44"/>
      <c r="B169" s="38"/>
      <c r="C169" s="45" t="s">
        <v>14</v>
      </c>
      <c r="D169" s="46"/>
      <c r="E169" s="47" t="s">
        <v>15</v>
      </c>
      <c r="F169" s="48" t="s">
        <v>16</v>
      </c>
      <c r="G169" s="49"/>
    </row>
    <row r="170" spans="1:7" ht="15" customHeight="1">
      <c r="A170" s="44"/>
      <c r="B170" s="38"/>
      <c r="C170" s="50" t="s">
        <v>17</v>
      </c>
      <c r="D170" s="46"/>
      <c r="E170" s="51" t="s">
        <v>18</v>
      </c>
      <c r="F170" s="52"/>
      <c r="G170" s="53"/>
    </row>
    <row r="171" spans="1:7" ht="15" customHeight="1">
      <c r="A171" s="44"/>
      <c r="B171" s="38"/>
      <c r="C171" s="54" t="s">
        <v>19</v>
      </c>
      <c r="D171" s="55"/>
      <c r="E171" s="56" t="s">
        <v>20</v>
      </c>
      <c r="F171" s="52"/>
      <c r="G171" s="53"/>
    </row>
    <row r="172" spans="1:7" ht="15" customHeight="1">
      <c r="A172" s="44"/>
      <c r="B172" s="38"/>
      <c r="C172" s="55"/>
      <c r="D172" s="55"/>
      <c r="E172" s="57"/>
      <c r="F172" s="58"/>
      <c r="G172" s="59"/>
    </row>
    <row r="173" spans="1:7" ht="15" customHeight="1">
      <c r="A173" s="60" t="s">
        <v>206</v>
      </c>
      <c r="B173" s="38"/>
      <c r="C173" s="61"/>
      <c r="D173" s="62"/>
      <c r="E173" s="62"/>
      <c r="F173" s="63" t="s">
        <v>22</v>
      </c>
      <c r="G173" s="64"/>
    </row>
    <row r="174" spans="1:7" ht="15" customHeight="1">
      <c r="A174" s="97" t="s">
        <v>26</v>
      </c>
      <c r="B174" s="301"/>
      <c r="C174" s="65"/>
      <c r="D174" s="62"/>
      <c r="E174" s="92"/>
      <c r="F174" s="66"/>
      <c r="G174" s="67"/>
    </row>
    <row r="175" spans="1:7" ht="30" customHeight="1">
      <c r="A175" s="89" t="s">
        <v>207</v>
      </c>
      <c r="B175" s="301"/>
      <c r="C175" s="65"/>
      <c r="D175" s="62"/>
      <c r="E175" s="92"/>
      <c r="F175" s="70"/>
      <c r="G175" s="71"/>
    </row>
    <row r="176" spans="1:7" ht="15" customHeight="1">
      <c r="A176" s="74"/>
      <c r="B176" s="38"/>
      <c r="C176" s="216"/>
      <c r="D176" s="62"/>
      <c r="E176" s="216"/>
      <c r="F176" s="72"/>
      <c r="G176" s="73"/>
    </row>
    <row r="177" spans="1:7" ht="15" customHeight="1">
      <c r="A177" s="78"/>
      <c r="B177" s="79" t="s">
        <v>30</v>
      </c>
      <c r="C177" s="80">
        <f>SUM(C174:C175)</f>
        <v>0</v>
      </c>
      <c r="D177" s="81" t="s">
        <v>31</v>
      </c>
      <c r="E177" s="80">
        <f>SUM(E174:E175)</f>
        <v>0</v>
      </c>
      <c r="F177" s="82" t="s">
        <v>208</v>
      </c>
      <c r="G177" s="64"/>
    </row>
    <row r="178" spans="1:7" ht="15" customHeight="1">
      <c r="A178" s="78"/>
      <c r="B178" s="79" t="s">
        <v>33</v>
      </c>
      <c r="C178" s="83">
        <f>IF(E177=0, 0, (C177/E177))</f>
        <v>0</v>
      </c>
      <c r="D178" s="62"/>
      <c r="E178" s="62"/>
      <c r="F178" s="84" t="s">
        <v>34</v>
      </c>
      <c r="G178" s="64"/>
    </row>
    <row r="179" spans="1:7" ht="15" customHeight="1">
      <c r="A179" s="78"/>
      <c r="B179" s="79"/>
      <c r="C179" s="85"/>
      <c r="D179" s="62"/>
      <c r="E179" s="62"/>
      <c r="F179" s="84"/>
      <c r="G179" s="64"/>
    </row>
    <row r="180" spans="1:7" ht="15" customHeight="1">
      <c r="A180" s="220" t="s">
        <v>89</v>
      </c>
      <c r="B180" s="38"/>
      <c r="C180" s="61"/>
      <c r="D180" s="62"/>
      <c r="E180" s="62"/>
      <c r="F180" s="63" t="s">
        <v>22</v>
      </c>
      <c r="G180" s="64"/>
    </row>
    <row r="181" spans="1:7" ht="15" customHeight="1">
      <c r="A181" s="97" t="s">
        <v>90</v>
      </c>
      <c r="B181" s="253"/>
      <c r="C181" s="65"/>
      <c r="D181" s="62"/>
      <c r="E181" s="92"/>
      <c r="F181" s="66"/>
      <c r="G181" s="67"/>
    </row>
    <row r="182" spans="1:7" ht="30" customHeight="1">
      <c r="A182" s="89" t="s">
        <v>91</v>
      </c>
      <c r="B182" s="184"/>
      <c r="C182" s="65"/>
      <c r="D182" s="62"/>
      <c r="E182" s="92"/>
      <c r="F182" s="87"/>
      <c r="G182" s="69"/>
    </row>
    <row r="183" spans="1:7" ht="15" customHeight="1">
      <c r="A183" s="89" t="s">
        <v>247</v>
      </c>
      <c r="B183" s="184"/>
      <c r="C183" s="65"/>
      <c r="D183" s="62"/>
      <c r="E183" s="92"/>
      <c r="F183" s="87"/>
      <c r="G183" s="69"/>
    </row>
    <row r="184" spans="1:7" ht="15" customHeight="1">
      <c r="A184" s="97" t="s">
        <v>92</v>
      </c>
      <c r="B184" s="253"/>
      <c r="C184" s="65"/>
      <c r="D184" s="62"/>
      <c r="E184" s="92"/>
      <c r="F184" s="70"/>
      <c r="G184" s="71"/>
    </row>
    <row r="185" spans="1:7" ht="15" customHeight="1">
      <c r="A185" s="97" t="s">
        <v>93</v>
      </c>
      <c r="B185" s="254"/>
      <c r="C185" s="65"/>
      <c r="D185" s="62"/>
      <c r="E185" s="92"/>
      <c r="F185" s="72"/>
      <c r="G185" s="73"/>
    </row>
    <row r="186" spans="1:7" ht="15" customHeight="1">
      <c r="A186" s="74"/>
      <c r="B186" s="38"/>
      <c r="C186" s="216"/>
      <c r="D186" s="62"/>
      <c r="E186" s="216"/>
      <c r="F186" s="72"/>
      <c r="G186" s="73"/>
    </row>
    <row r="187" spans="1:7" ht="15" customHeight="1">
      <c r="A187" s="78"/>
      <c r="B187" s="79" t="s">
        <v>30</v>
      </c>
      <c r="C187" s="80">
        <f>SUM(C181:C186)</f>
        <v>0</v>
      </c>
      <c r="D187" s="81" t="s">
        <v>31</v>
      </c>
      <c r="E187" s="80">
        <f>SUM(E181:E186)</f>
        <v>0</v>
      </c>
      <c r="F187" s="82" t="s">
        <v>32</v>
      </c>
      <c r="G187" s="64"/>
    </row>
    <row r="188" spans="1:7" ht="15" customHeight="1">
      <c r="A188" s="78"/>
      <c r="B188" s="79" t="s">
        <v>33</v>
      </c>
      <c r="C188" s="83">
        <f>IF(E187=0, 0, (C187/E187))</f>
        <v>0</v>
      </c>
      <c r="D188" s="62"/>
      <c r="E188" s="62"/>
      <c r="F188" s="84" t="s">
        <v>34</v>
      </c>
      <c r="G188" s="64"/>
    </row>
    <row r="189" spans="1:7" ht="15" customHeight="1">
      <c r="A189" s="78"/>
      <c r="B189" s="79"/>
      <c r="C189" s="85"/>
      <c r="D189" s="62"/>
      <c r="E189" s="62"/>
      <c r="F189" s="84"/>
      <c r="G189" s="64"/>
    </row>
    <row r="190" spans="1:7" ht="15" customHeight="1">
      <c r="A190" s="231" t="s">
        <v>95</v>
      </c>
      <c r="B190" s="302"/>
      <c r="C190" s="61"/>
      <c r="D190" s="62"/>
      <c r="E190" s="62"/>
      <c r="F190" s="63" t="s">
        <v>22</v>
      </c>
      <c r="G190" s="64"/>
    </row>
    <row r="191" spans="1:7" ht="15" customHeight="1">
      <c r="A191" s="89" t="s">
        <v>96</v>
      </c>
      <c r="B191" s="301"/>
      <c r="C191" s="65"/>
      <c r="D191" s="62"/>
      <c r="E191" s="92"/>
      <c r="F191" s="255"/>
      <c r="G191" s="256"/>
    </row>
    <row r="192" spans="1:7" ht="15" customHeight="1">
      <c r="A192" s="78"/>
      <c r="B192" s="79" t="s">
        <v>30</v>
      </c>
      <c r="C192" s="80">
        <f>SUM(C191:C191)</f>
        <v>0</v>
      </c>
      <c r="D192" s="81" t="s">
        <v>31</v>
      </c>
      <c r="E192" s="80">
        <f>SUM(E191:E191)</f>
        <v>0</v>
      </c>
      <c r="F192" s="82" t="s">
        <v>32</v>
      </c>
      <c r="G192" s="64"/>
    </row>
    <row r="193" spans="1:7" ht="15" customHeight="1">
      <c r="A193" s="78"/>
      <c r="B193" s="79" t="s">
        <v>33</v>
      </c>
      <c r="C193" s="83">
        <f>IF(E192=0, 0, (C192/E192))</f>
        <v>0</v>
      </c>
      <c r="D193" s="62"/>
      <c r="E193" s="62"/>
      <c r="F193" s="84" t="s">
        <v>34</v>
      </c>
      <c r="G193" s="64"/>
    </row>
    <row r="194" spans="1:7" ht="15" customHeight="1">
      <c r="A194" s="74"/>
      <c r="B194" s="38"/>
      <c r="C194" s="61"/>
      <c r="D194" s="62"/>
      <c r="E194" s="62"/>
      <c r="F194" s="38"/>
      <c r="G194" s="64"/>
    </row>
    <row r="195" spans="1:7" ht="15" customHeight="1">
      <c r="A195" s="232" t="s">
        <v>210</v>
      </c>
      <c r="B195" s="38"/>
      <c r="C195" s="61"/>
      <c r="D195" s="62"/>
      <c r="E195" s="62"/>
      <c r="F195" s="63" t="s">
        <v>22</v>
      </c>
      <c r="G195" s="64"/>
    </row>
    <row r="196" spans="1:7" ht="15" customHeight="1">
      <c r="A196" s="89" t="s">
        <v>248</v>
      </c>
      <c r="B196" s="184"/>
      <c r="C196" s="65"/>
      <c r="D196" s="62"/>
      <c r="E196" s="92"/>
      <c r="F196" s="66"/>
      <c r="G196" s="67"/>
    </row>
    <row r="197" spans="1:7" ht="15" customHeight="1">
      <c r="A197" s="89" t="s">
        <v>249</v>
      </c>
      <c r="B197" s="184"/>
      <c r="C197" s="65"/>
      <c r="D197" s="62"/>
      <c r="E197" s="92"/>
      <c r="F197" s="305"/>
      <c r="G197" s="306"/>
    </row>
    <row r="198" spans="1:7" ht="15" customHeight="1">
      <c r="A198" s="89" t="s">
        <v>250</v>
      </c>
      <c r="B198" s="184"/>
      <c r="C198" s="65"/>
      <c r="D198" s="62"/>
      <c r="E198" s="92"/>
      <c r="F198" s="305"/>
      <c r="G198" s="306"/>
    </row>
    <row r="199" spans="1:7" ht="15" customHeight="1">
      <c r="A199" s="89" t="s">
        <v>251</v>
      </c>
      <c r="B199" s="184"/>
      <c r="C199" s="65"/>
      <c r="D199" s="62"/>
      <c r="E199" s="92"/>
      <c r="F199" s="307"/>
      <c r="G199" s="308"/>
    </row>
    <row r="200" spans="1:7" ht="15" customHeight="1">
      <c r="A200" s="74"/>
      <c r="B200" s="38"/>
      <c r="C200" s="216"/>
      <c r="D200" s="62"/>
      <c r="E200" s="216"/>
      <c r="F200" s="72"/>
      <c r="G200" s="73"/>
    </row>
    <row r="201" spans="1:7" ht="15" customHeight="1">
      <c r="A201" s="78"/>
      <c r="B201" s="79" t="s">
        <v>30</v>
      </c>
      <c r="C201" s="80">
        <f>SUM(C196:C200)</f>
        <v>0</v>
      </c>
      <c r="D201" s="81" t="s">
        <v>31</v>
      </c>
      <c r="E201" s="80">
        <f>SUM(E196:E200)</f>
        <v>0</v>
      </c>
      <c r="F201" s="82" t="s">
        <v>32</v>
      </c>
      <c r="G201" s="64"/>
    </row>
    <row r="202" spans="1:7" ht="15" customHeight="1">
      <c r="A202" s="78"/>
      <c r="B202" s="79" t="s">
        <v>33</v>
      </c>
      <c r="C202" s="83">
        <f>IF(E201=0, 0, (C201/E201))</f>
        <v>0</v>
      </c>
      <c r="D202" s="62"/>
      <c r="E202" s="62"/>
      <c r="F202" s="84" t="s">
        <v>34</v>
      </c>
      <c r="G202" s="64"/>
    </row>
    <row r="203" spans="1:7" ht="15" customHeight="1">
      <c r="A203" s="78"/>
      <c r="B203" s="79"/>
      <c r="C203" s="88"/>
      <c r="D203" s="62"/>
      <c r="E203" s="62"/>
      <c r="F203" s="84"/>
      <c r="G203" s="64"/>
    </row>
    <row r="204" spans="1:7" ht="15" customHeight="1">
      <c r="A204" s="78"/>
      <c r="B204" s="79"/>
      <c r="C204" s="88"/>
      <c r="D204" s="62"/>
      <c r="E204" s="62"/>
      <c r="F204" s="84"/>
      <c r="G204" s="64"/>
    </row>
    <row r="205" spans="1:7" ht="30" customHeight="1">
      <c r="A205" s="257" t="s">
        <v>252</v>
      </c>
      <c r="B205" s="303"/>
      <c r="C205" s="61"/>
      <c r="D205" s="62"/>
      <c r="E205" s="62"/>
      <c r="F205" s="63" t="s">
        <v>22</v>
      </c>
      <c r="G205" s="64"/>
    </row>
    <row r="206" spans="1:7" ht="15" customHeight="1">
      <c r="A206" s="89" t="s">
        <v>133</v>
      </c>
      <c r="B206" s="184"/>
      <c r="C206" s="65"/>
      <c r="D206" s="62"/>
      <c r="E206" s="92"/>
      <c r="F206" s="66"/>
      <c r="G206" s="67"/>
    </row>
    <row r="207" spans="1:7" ht="15" customHeight="1">
      <c r="A207" s="89" t="s">
        <v>253</v>
      </c>
      <c r="B207" s="184"/>
      <c r="C207" s="65"/>
      <c r="D207" s="62"/>
      <c r="E207" s="92"/>
      <c r="F207" s="87"/>
      <c r="G207" s="69"/>
    </row>
    <row r="208" spans="1:7" ht="15" customHeight="1">
      <c r="A208" s="89" t="s">
        <v>254</v>
      </c>
      <c r="B208" s="184"/>
      <c r="C208" s="65"/>
      <c r="D208" s="62"/>
      <c r="E208" s="92"/>
      <c r="F208" s="87"/>
      <c r="G208" s="69"/>
    </row>
    <row r="209" spans="1:7" ht="15" customHeight="1">
      <c r="A209" s="89" t="s">
        <v>255</v>
      </c>
      <c r="B209" s="184"/>
      <c r="C209" s="65"/>
      <c r="D209" s="62"/>
      <c r="E209" s="92"/>
      <c r="F209" s="174"/>
      <c r="G209" s="175"/>
    </row>
    <row r="210" spans="1:7" ht="15" customHeight="1">
      <c r="A210" s="89" t="s">
        <v>211</v>
      </c>
      <c r="B210" s="184"/>
      <c r="C210" s="65"/>
      <c r="D210" s="62"/>
      <c r="E210" s="92"/>
      <c r="F210" s="174"/>
      <c r="G210" s="175"/>
    </row>
    <row r="211" spans="1:7" ht="15" customHeight="1">
      <c r="A211" s="89" t="s">
        <v>256</v>
      </c>
      <c r="B211" s="184"/>
      <c r="C211" s="65"/>
      <c r="D211" s="62"/>
      <c r="E211" s="92"/>
      <c r="F211" s="174"/>
      <c r="G211" s="175"/>
    </row>
    <row r="212" spans="1:7" ht="30" customHeight="1">
      <c r="A212" s="89" t="s">
        <v>214</v>
      </c>
      <c r="B212" s="184"/>
      <c r="C212" s="65"/>
      <c r="D212" s="62"/>
      <c r="E212" s="92"/>
      <c r="F212" s="174"/>
      <c r="G212" s="175"/>
    </row>
    <row r="213" spans="1:7" ht="15" customHeight="1">
      <c r="A213" s="233" t="s">
        <v>215</v>
      </c>
      <c r="B213" s="184"/>
      <c r="C213" s="65"/>
      <c r="D213" s="62"/>
      <c r="E213" s="92"/>
      <c r="F213" s="178"/>
      <c r="G213" s="179"/>
    </row>
    <row r="214" spans="1:7" ht="15" customHeight="1">
      <c r="A214" s="74"/>
      <c r="B214" s="38"/>
      <c r="C214" s="216"/>
      <c r="D214" s="62"/>
      <c r="E214" s="216"/>
      <c r="F214" s="72"/>
      <c r="G214" s="73"/>
    </row>
    <row r="215" spans="1:7" ht="15" customHeight="1">
      <c r="A215" s="78"/>
      <c r="B215" s="79" t="s">
        <v>30</v>
      </c>
      <c r="C215" s="80">
        <f>SUM(C206:C214)</f>
        <v>0</v>
      </c>
      <c r="D215" s="81" t="s">
        <v>31</v>
      </c>
      <c r="E215" s="80">
        <f>SUM(E206:E214)</f>
        <v>0</v>
      </c>
      <c r="F215" s="82" t="s">
        <v>39</v>
      </c>
      <c r="G215" s="64"/>
    </row>
    <row r="216" spans="1:7" ht="15" customHeight="1">
      <c r="A216" s="78"/>
      <c r="B216" s="79" t="s">
        <v>33</v>
      </c>
      <c r="C216" s="83">
        <f>IF(E215=0, 0, (C215/E215))</f>
        <v>0</v>
      </c>
      <c r="D216" s="62"/>
      <c r="E216" s="206"/>
      <c r="F216" s="84" t="s">
        <v>34</v>
      </c>
      <c r="G216" s="64"/>
    </row>
    <row r="217" spans="1:7" ht="15" customHeight="1">
      <c r="A217" s="74"/>
      <c r="B217" s="38"/>
      <c r="C217" s="61"/>
      <c r="D217" s="62"/>
      <c r="E217" s="62"/>
      <c r="F217" s="38"/>
      <c r="G217" s="64"/>
    </row>
    <row r="218" spans="1:7" ht="15" customHeight="1">
      <c r="A218" s="98" t="s">
        <v>62</v>
      </c>
      <c r="B218" s="99"/>
      <c r="C218" s="100"/>
      <c r="D218" s="100"/>
      <c r="E218" s="101"/>
      <c r="F218" s="99"/>
      <c r="G218" s="102"/>
    </row>
    <row r="219" spans="1:7" ht="15" customHeight="1">
      <c r="A219" s="37"/>
      <c r="B219" s="38"/>
      <c r="C219" s="61"/>
      <c r="D219" s="61"/>
      <c r="E219" s="62"/>
      <c r="F219" s="38"/>
      <c r="G219" s="64"/>
    </row>
    <row r="220" spans="1:7" ht="15" customHeight="1">
      <c r="A220" s="103"/>
      <c r="B220" s="38"/>
      <c r="C220" s="104" t="s">
        <v>63</v>
      </c>
      <c r="D220" s="105"/>
      <c r="E220" s="106" t="s">
        <v>64</v>
      </c>
      <c r="F220" s="105"/>
      <c r="G220" s="64"/>
    </row>
    <row r="221" spans="1:7" ht="15" customHeight="1">
      <c r="A221" s="107" t="s">
        <v>11</v>
      </c>
      <c r="B221" s="108"/>
      <c r="C221" s="104" t="s">
        <v>66</v>
      </c>
      <c r="D221" s="105"/>
      <c r="E221" s="109" t="s">
        <v>67</v>
      </c>
      <c r="F221" s="110"/>
      <c r="G221" s="64"/>
    </row>
    <row r="222" spans="1:7" ht="15" customHeight="1">
      <c r="A222" s="111" t="str">
        <f>A18</f>
        <v>Entrance/Main Lobby</v>
      </c>
      <c r="B222" s="90"/>
      <c r="C222" s="112">
        <f>C30</f>
        <v>0</v>
      </c>
      <c r="D222" s="113"/>
      <c r="E222" s="114">
        <v>4</v>
      </c>
      <c r="F222" s="115"/>
      <c r="G222" s="116"/>
    </row>
    <row r="223" spans="1:7" ht="15" customHeight="1">
      <c r="A223" s="111" t="str">
        <f>A37</f>
        <v>Security/Life Safety</v>
      </c>
      <c r="B223" s="90"/>
      <c r="C223" s="112">
        <f>C51</f>
        <v>0</v>
      </c>
      <c r="D223" s="113"/>
      <c r="E223" s="114">
        <v>4</v>
      </c>
      <c r="F223" s="115"/>
      <c r="G223" s="116"/>
    </row>
    <row r="224" spans="1:7" ht="15" customHeight="1">
      <c r="A224" s="111" t="str">
        <f>A53</f>
        <v>Management Office</v>
      </c>
      <c r="B224" s="90"/>
      <c r="C224" s="112">
        <f>C74</f>
        <v>0</v>
      </c>
      <c r="D224" s="113"/>
      <c r="E224" s="114">
        <v>4</v>
      </c>
      <c r="F224" s="115"/>
      <c r="G224" s="116"/>
    </row>
    <row r="225" spans="1:7" ht="15" customHeight="1">
      <c r="A225" s="111" t="str">
        <f>A81</f>
        <v>Elevators</v>
      </c>
      <c r="B225" s="90"/>
      <c r="C225" s="112">
        <f>C88</f>
        <v>0</v>
      </c>
      <c r="D225" s="113"/>
      <c r="E225" s="114">
        <v>4</v>
      </c>
      <c r="F225" s="115"/>
      <c r="G225" s="116"/>
    </row>
    <row r="226" spans="1:7" ht="15" customHeight="1">
      <c r="A226" s="111" t="str">
        <f>A90</f>
        <v>Multi-Tenant Corridors</v>
      </c>
      <c r="B226" s="90"/>
      <c r="C226" s="112">
        <f>C97</f>
        <v>0</v>
      </c>
      <c r="D226" s="113"/>
      <c r="E226" s="114">
        <v>4</v>
      </c>
      <c r="F226" s="115"/>
      <c r="G226" s="116"/>
    </row>
    <row r="227" spans="1:7" ht="15" customHeight="1">
      <c r="A227" s="111" t="str">
        <f>A99</f>
        <v>Shared Common Area</v>
      </c>
      <c r="B227" s="90"/>
      <c r="C227" s="112">
        <f>C106</f>
        <v>0</v>
      </c>
      <c r="D227" s="113"/>
      <c r="E227" s="114">
        <v>4</v>
      </c>
      <c r="F227" s="115"/>
      <c r="G227" s="116"/>
    </row>
    <row r="228" spans="1:7" ht="15" customHeight="1">
      <c r="A228" s="111" t="str">
        <f>A107</f>
        <v>Restrooms (consider time of day)</v>
      </c>
      <c r="B228" s="90"/>
      <c r="C228" s="112">
        <f>C112</f>
        <v>0</v>
      </c>
      <c r="D228" s="113"/>
      <c r="E228" s="114">
        <v>4</v>
      </c>
      <c r="F228" s="115"/>
      <c r="G228" s="116"/>
    </row>
    <row r="229" spans="1:7" ht="15" customHeight="1">
      <c r="A229" s="111" t="str">
        <f>A114</f>
        <v>Stairwells</v>
      </c>
      <c r="B229" s="90"/>
      <c r="C229" s="112">
        <f>C122</f>
        <v>0</v>
      </c>
      <c r="D229" s="113"/>
      <c r="E229" s="114">
        <v>4</v>
      </c>
      <c r="F229" s="115"/>
      <c r="G229" s="116"/>
    </row>
    <row r="230" spans="1:7" ht="15" customHeight="1">
      <c r="A230" s="111" t="str">
        <f>A131</f>
        <v>Typical Tenant Suite</v>
      </c>
      <c r="B230" s="90"/>
      <c r="C230" s="258">
        <f>C138</f>
        <v>0</v>
      </c>
      <c r="D230" s="259"/>
      <c r="E230" s="114">
        <v>4</v>
      </c>
      <c r="F230" s="259"/>
      <c r="G230" s="116"/>
    </row>
    <row r="231" spans="1:7" ht="15" customHeight="1">
      <c r="A231" s="111" t="str">
        <f>A139</f>
        <v>Central Plant / Engineering Office</v>
      </c>
      <c r="B231" s="90"/>
      <c r="C231" s="112">
        <f>C155</f>
        <v>0</v>
      </c>
      <c r="D231" s="113"/>
      <c r="E231" s="114">
        <v>4</v>
      </c>
      <c r="F231" s="115"/>
      <c r="G231" s="116"/>
    </row>
    <row r="232" spans="1:7" ht="15" customHeight="1">
      <c r="A232" s="111" t="str">
        <f>A157</f>
        <v>Equipment Rooms/Service Areas</v>
      </c>
      <c r="B232" s="90"/>
      <c r="C232" s="112">
        <f>C166</f>
        <v>0</v>
      </c>
      <c r="D232" s="113"/>
      <c r="E232" s="114">
        <v>8</v>
      </c>
      <c r="F232" s="115"/>
      <c r="G232" s="116"/>
    </row>
    <row r="233" spans="1:7" ht="15" customHeight="1">
      <c r="A233" s="111" t="str">
        <f>A173</f>
        <v>Roof</v>
      </c>
      <c r="B233" s="90"/>
      <c r="C233" s="112">
        <f>C178</f>
        <v>0</v>
      </c>
      <c r="D233" s="113"/>
      <c r="E233" s="114">
        <v>4</v>
      </c>
      <c r="F233" s="115"/>
      <c r="G233" s="116"/>
    </row>
    <row r="234" spans="1:7" ht="15" customHeight="1">
      <c r="A234" s="111" t="str">
        <f>A180</f>
        <v xml:space="preserve">Parking Facilities (grade only if Owner/Agent Operated) </v>
      </c>
      <c r="B234" s="90"/>
      <c r="C234" s="112">
        <f>C188</f>
        <v>0</v>
      </c>
      <c r="D234" s="113"/>
      <c r="E234" s="114">
        <v>4</v>
      </c>
      <c r="F234" s="115"/>
      <c r="G234" s="116"/>
    </row>
    <row r="235" spans="1:7" ht="15" customHeight="1">
      <c r="A235" s="238" t="str">
        <f>A190</f>
        <v xml:space="preserve">Landscaping/Grounds </v>
      </c>
      <c r="B235" s="63"/>
      <c r="C235" s="112">
        <f>C193</f>
        <v>0</v>
      </c>
      <c r="D235" s="113"/>
      <c r="E235" s="260">
        <v>4</v>
      </c>
      <c r="F235" s="261"/>
      <c r="G235" s="116"/>
    </row>
    <row r="236" spans="1:7" ht="15" customHeight="1">
      <c r="A236" s="238" t="str">
        <f>A195</f>
        <v xml:space="preserve">Refuse Removal and Loading Dock Areas </v>
      </c>
      <c r="B236" s="63"/>
      <c r="C236" s="112">
        <f>C202</f>
        <v>0</v>
      </c>
      <c r="D236" s="113"/>
      <c r="E236" s="262">
        <v>4</v>
      </c>
      <c r="F236" s="263"/>
      <c r="G236" s="116"/>
    </row>
    <row r="237" spans="1:7" ht="15" customHeight="1">
      <c r="A237" s="238" t="str">
        <f>A205</f>
        <v xml:space="preserve">Tenant Amenities (Do not include those restricted to Hotel Guest or Residential) </v>
      </c>
      <c r="B237" s="63"/>
      <c r="C237" s="112">
        <f>C216</f>
        <v>0</v>
      </c>
      <c r="D237" s="113"/>
      <c r="E237" s="264">
        <v>4</v>
      </c>
      <c r="F237" s="265"/>
      <c r="G237" s="116"/>
    </row>
    <row r="238" spans="1:7" ht="15" customHeight="1">
      <c r="A238" s="117" t="s">
        <v>136</v>
      </c>
      <c r="B238" s="118"/>
      <c r="C238" s="119">
        <f>SUM(C222:C237)</f>
        <v>0</v>
      </c>
      <c r="D238" s="120"/>
      <c r="E238" s="119">
        <f>SUM(E222:F237)</f>
        <v>68</v>
      </c>
      <c r="F238" s="120">
        <f>SUM(F222:F237)</f>
        <v>0</v>
      </c>
      <c r="G238" s="116"/>
    </row>
    <row r="239" spans="1:7" ht="15" customHeight="1">
      <c r="A239" s="121"/>
      <c r="B239" s="122" t="s">
        <v>69</v>
      </c>
      <c r="C239" s="123"/>
      <c r="D239" s="124"/>
      <c r="E239" s="125"/>
      <c r="F239" s="125"/>
      <c r="G239" s="116"/>
    </row>
    <row r="240" spans="1:7" ht="15" customHeight="1">
      <c r="A240" s="121"/>
      <c r="B240" s="126" t="s">
        <v>70</v>
      </c>
      <c r="C240" s="127">
        <f>C238/E238*100%</f>
        <v>0</v>
      </c>
      <c r="D240" s="128"/>
      <c r="E240" s="125"/>
      <c r="F240" s="125"/>
      <c r="G240" s="116"/>
    </row>
    <row r="241" spans="1:7" ht="15" customHeight="1">
      <c r="A241" s="121"/>
      <c r="B241" s="129"/>
      <c r="C241" s="123"/>
      <c r="D241" s="124"/>
      <c r="E241" s="125"/>
      <c r="F241" s="125"/>
      <c r="G241" s="116"/>
    </row>
    <row r="242" spans="1:7" ht="15" customHeight="1">
      <c r="A242" s="130"/>
      <c r="B242" s="38"/>
      <c r="C242" s="131"/>
      <c r="D242" s="62"/>
      <c r="E242" s="62"/>
      <c r="F242" s="62"/>
      <c r="G242" s="64"/>
    </row>
    <row r="243" spans="1:7" ht="15" customHeight="1">
      <c r="A243" s="132" t="s">
        <v>71</v>
      </c>
      <c r="B243" s="133"/>
      <c r="C243" s="100"/>
      <c r="D243" s="100"/>
      <c r="E243" s="101"/>
      <c r="F243" s="99"/>
      <c r="G243" s="102"/>
    </row>
    <row r="244" spans="1:7" ht="15" customHeight="1">
      <c r="A244" s="248"/>
      <c r="B244" s="249"/>
      <c r="C244" s="249"/>
      <c r="D244" s="249"/>
      <c r="E244" s="249"/>
      <c r="F244" s="249"/>
      <c r="G244" s="250"/>
    </row>
    <row r="245" spans="1:7" ht="15" customHeight="1">
      <c r="A245" s="137"/>
      <c r="B245" s="18"/>
      <c r="C245" s="138"/>
      <c r="D245" s="138"/>
      <c r="E245" s="15"/>
      <c r="F245" s="18"/>
      <c r="G245" s="16"/>
    </row>
    <row r="246" spans="1:7" ht="15" customHeight="1">
      <c r="A246" s="137"/>
      <c r="B246" s="18"/>
      <c r="C246" s="138"/>
      <c r="D246" s="138"/>
      <c r="E246" s="15"/>
      <c r="F246" s="18"/>
      <c r="G246" s="16"/>
    </row>
    <row r="247" spans="1:7" ht="15" customHeight="1">
      <c r="A247" s="139" t="s">
        <v>72</v>
      </c>
      <c r="B247" s="140"/>
      <c r="C247" s="141"/>
      <c r="D247" s="141"/>
      <c r="E247" s="140"/>
      <c r="F247" s="140"/>
      <c r="G247" s="142"/>
    </row>
    <row r="248" spans="1:7" ht="15" customHeight="1">
      <c r="A248" s="139"/>
      <c r="B248" s="140"/>
      <c r="C248" s="141"/>
      <c r="D248" s="141"/>
      <c r="E248" s="140"/>
      <c r="F248" s="140"/>
      <c r="G248" s="142"/>
    </row>
    <row r="249" spans="1:7" ht="15" customHeight="1">
      <c r="A249" s="266" t="s">
        <v>73</v>
      </c>
      <c r="B249" s="267"/>
      <c r="C249" s="267"/>
      <c r="D249" s="267"/>
      <c r="E249" s="267"/>
      <c r="F249" s="267"/>
      <c r="G249" s="142"/>
    </row>
    <row r="250" spans="1:7" ht="15" customHeight="1">
      <c r="A250" s="145"/>
      <c r="B250" s="140"/>
      <c r="C250" s="141"/>
      <c r="D250" s="141"/>
      <c r="E250" s="140"/>
      <c r="F250" s="140"/>
      <c r="G250" s="142"/>
    </row>
    <row r="251" spans="1:7" ht="15" customHeight="1">
      <c r="A251" s="145" t="s">
        <v>74</v>
      </c>
      <c r="B251" s="140"/>
      <c r="C251" s="141"/>
      <c r="D251" s="141"/>
      <c r="E251" s="140"/>
      <c r="F251" s="140"/>
      <c r="G251" s="142"/>
    </row>
    <row r="252" spans="1:7" ht="15" customHeight="1">
      <c r="A252" s="145" t="s">
        <v>75</v>
      </c>
      <c r="B252" s="140"/>
      <c r="C252" s="141"/>
      <c r="D252" s="141"/>
      <c r="E252" s="140"/>
      <c r="F252" s="140"/>
      <c r="G252" s="142"/>
    </row>
    <row r="253" spans="1:7" ht="15" customHeight="1">
      <c r="A253" s="145" t="s">
        <v>76</v>
      </c>
      <c r="B253" s="140"/>
      <c r="C253" s="141"/>
      <c r="D253" s="141"/>
      <c r="E253" s="140"/>
      <c r="F253" s="140"/>
      <c r="G253" s="146" t="s">
        <v>77</v>
      </c>
    </row>
    <row r="254" spans="1:7" ht="15" customHeight="1">
      <c r="A254" s="147" t="s">
        <v>78</v>
      </c>
      <c r="B254" s="140"/>
      <c r="C254" s="141"/>
      <c r="D254" s="141"/>
      <c r="E254" s="140"/>
      <c r="F254" s="140"/>
      <c r="G254" s="142"/>
    </row>
    <row r="255" spans="1:7" ht="15" customHeight="1">
      <c r="A255" s="145" t="s">
        <v>79</v>
      </c>
      <c r="B255" s="140"/>
      <c r="C255" s="141"/>
      <c r="D255" s="141"/>
      <c r="E255" s="140"/>
      <c r="F255" s="140"/>
      <c r="G255" s="142"/>
    </row>
    <row r="256" spans="1:7" ht="15" customHeight="1">
      <c r="A256" s="145" t="s">
        <v>80</v>
      </c>
      <c r="B256" s="140"/>
      <c r="C256" s="141"/>
      <c r="D256" s="141"/>
      <c r="E256" s="140"/>
      <c r="F256" s="140"/>
      <c r="G256" s="142"/>
    </row>
    <row r="257" spans="1:7" ht="15" customHeight="1">
      <c r="A257" s="137"/>
      <c r="B257" s="148"/>
      <c r="C257" s="149"/>
      <c r="D257" s="149"/>
      <c r="E257" s="15"/>
      <c r="F257" s="148"/>
      <c r="G257" s="16"/>
    </row>
    <row r="258" spans="1:7" ht="15" customHeight="1">
      <c r="A258" s="12"/>
      <c r="B258" s="13" t="s">
        <v>81</v>
      </c>
      <c r="C258" s="150"/>
      <c r="D258" s="151"/>
      <c r="E258" s="151"/>
      <c r="F258" s="151"/>
      <c r="G258" s="16"/>
    </row>
    <row r="259" spans="1:7" ht="15" customHeight="1">
      <c r="A259" s="12"/>
      <c r="B259" s="13" t="s">
        <v>82</v>
      </c>
      <c r="C259" s="152"/>
      <c r="D259" s="153"/>
      <c r="E259" s="153"/>
      <c r="F259" s="153"/>
      <c r="G259" s="16"/>
    </row>
    <row r="260" spans="1:7" ht="15" customHeight="1">
      <c r="A260" s="12"/>
      <c r="B260" s="13" t="s">
        <v>83</v>
      </c>
      <c r="C260" s="150"/>
      <c r="D260" s="151"/>
      <c r="E260" s="151"/>
      <c r="F260" s="151"/>
      <c r="G260" s="16"/>
    </row>
    <row r="261" spans="1:7" ht="15" customHeight="1">
      <c r="A261" s="12"/>
      <c r="B261" s="13" t="s">
        <v>84</v>
      </c>
      <c r="C261" s="150"/>
      <c r="D261" s="151"/>
      <c r="E261" s="151"/>
      <c r="F261" s="151"/>
      <c r="G261" s="16"/>
    </row>
    <row r="262" spans="1:7" ht="15" customHeight="1">
      <c r="A262" s="154"/>
      <c r="B262" s="155" t="s">
        <v>85</v>
      </c>
      <c r="C262" s="156"/>
      <c r="D262" s="157"/>
      <c r="E262" s="157"/>
      <c r="F262" s="157"/>
      <c r="G262" s="158"/>
    </row>
  </sheetData>
  <mergeCells count="184">
    <mergeCell ref="C125:E125"/>
    <mergeCell ref="F125:G125"/>
    <mergeCell ref="F126:G128"/>
    <mergeCell ref="C168:E168"/>
    <mergeCell ref="F168:G168"/>
    <mergeCell ref="F169:G171"/>
    <mergeCell ref="C13:E13"/>
    <mergeCell ref="F13:G13"/>
    <mergeCell ref="F14:G16"/>
    <mergeCell ref="C32:E32"/>
    <mergeCell ref="F32:G32"/>
    <mergeCell ref="F33:G35"/>
    <mergeCell ref="C76:E76"/>
    <mergeCell ref="F76:G76"/>
    <mergeCell ref="F77:G79"/>
    <mergeCell ref="C261:F261"/>
    <mergeCell ref="C262:F262"/>
    <mergeCell ref="C238:D238"/>
    <mergeCell ref="E238:F238"/>
    <mergeCell ref="C240:D240"/>
    <mergeCell ref="A244:G244"/>
    <mergeCell ref="C258:F258"/>
    <mergeCell ref="C260:F260"/>
    <mergeCell ref="C235:D235"/>
    <mergeCell ref="E235:F235"/>
    <mergeCell ref="C236:D236"/>
    <mergeCell ref="E236:F236"/>
    <mergeCell ref="C237:D237"/>
    <mergeCell ref="E237:F237"/>
    <mergeCell ref="A249:F249"/>
    <mergeCell ref="C232:D232"/>
    <mergeCell ref="E232:F232"/>
    <mergeCell ref="C233:D233"/>
    <mergeCell ref="E233:F233"/>
    <mergeCell ref="C234:D234"/>
    <mergeCell ref="E234:F234"/>
    <mergeCell ref="C229:D229"/>
    <mergeCell ref="E229:F229"/>
    <mergeCell ref="C230:D230"/>
    <mergeCell ref="E230:F230"/>
    <mergeCell ref="C231:D231"/>
    <mergeCell ref="E231:F231"/>
    <mergeCell ref="C226:D226"/>
    <mergeCell ref="E226:F226"/>
    <mergeCell ref="C227:D227"/>
    <mergeCell ref="E227:F227"/>
    <mergeCell ref="C228:D228"/>
    <mergeCell ref="E228:F228"/>
    <mergeCell ref="C223:D223"/>
    <mergeCell ref="E223:F223"/>
    <mergeCell ref="C224:D224"/>
    <mergeCell ref="E224:F224"/>
    <mergeCell ref="C225:D225"/>
    <mergeCell ref="E225:F225"/>
    <mergeCell ref="C220:D220"/>
    <mergeCell ref="E220:F220"/>
    <mergeCell ref="C221:D221"/>
    <mergeCell ref="E221:F221"/>
    <mergeCell ref="C222:D222"/>
    <mergeCell ref="E222:F222"/>
    <mergeCell ref="A205:B205"/>
    <mergeCell ref="A206:B206"/>
    <mergeCell ref="F206:G213"/>
    <mergeCell ref="A207:B207"/>
    <mergeCell ref="A208:B208"/>
    <mergeCell ref="A209:B209"/>
    <mergeCell ref="A210:B210"/>
    <mergeCell ref="A211:B211"/>
    <mergeCell ref="A212:B212"/>
    <mergeCell ref="A213:B213"/>
    <mergeCell ref="A185:B185"/>
    <mergeCell ref="A190:B190"/>
    <mergeCell ref="A191:B191"/>
    <mergeCell ref="F191:G191"/>
    <mergeCell ref="A196:B196"/>
    <mergeCell ref="F196:G199"/>
    <mergeCell ref="A197:B197"/>
    <mergeCell ref="A198:B198"/>
    <mergeCell ref="A199:B199"/>
    <mergeCell ref="A174:B174"/>
    <mergeCell ref="F174:G175"/>
    <mergeCell ref="A175:B175"/>
    <mergeCell ref="A181:B181"/>
    <mergeCell ref="F181:G184"/>
    <mergeCell ref="A182:B182"/>
    <mergeCell ref="A183:B183"/>
    <mergeCell ref="A184:B184"/>
    <mergeCell ref="A150:B150"/>
    <mergeCell ref="A151:B151"/>
    <mergeCell ref="A152:B152"/>
    <mergeCell ref="A158:B158"/>
    <mergeCell ref="F158:G163"/>
    <mergeCell ref="A159:B159"/>
    <mergeCell ref="A160:B160"/>
    <mergeCell ref="A161:B161"/>
    <mergeCell ref="A162:B162"/>
    <mergeCell ref="A163:B163"/>
    <mergeCell ref="A144:B144"/>
    <mergeCell ref="A145:B145"/>
    <mergeCell ref="A146:B146"/>
    <mergeCell ref="A147:B147"/>
    <mergeCell ref="A148:B148"/>
    <mergeCell ref="A149:B149"/>
    <mergeCell ref="A132:B132"/>
    <mergeCell ref="F132:G135"/>
    <mergeCell ref="A133:B133"/>
    <mergeCell ref="A134:B134"/>
    <mergeCell ref="A135:B135"/>
    <mergeCell ref="A140:B140"/>
    <mergeCell ref="F140:G152"/>
    <mergeCell ref="A141:B141"/>
    <mergeCell ref="A142:B142"/>
    <mergeCell ref="A143:B143"/>
    <mergeCell ref="A100:B100"/>
    <mergeCell ref="F100:G103"/>
    <mergeCell ref="A101:B101"/>
    <mergeCell ref="A102:B102"/>
    <mergeCell ref="A103:B103"/>
    <mergeCell ref="A108:B108"/>
    <mergeCell ref="F108:G109"/>
    <mergeCell ref="A109:B109"/>
    <mergeCell ref="A115:B115"/>
    <mergeCell ref="F115:G119"/>
    <mergeCell ref="A116:B116"/>
    <mergeCell ref="A117:B117"/>
    <mergeCell ref="A118:B118"/>
    <mergeCell ref="A119:B119"/>
    <mergeCell ref="A60:B60"/>
    <mergeCell ref="A61:B61"/>
    <mergeCell ref="A62:B62"/>
    <mergeCell ref="A63:B63"/>
    <mergeCell ref="A91:B91"/>
    <mergeCell ref="F91:G94"/>
    <mergeCell ref="A92:B92"/>
    <mergeCell ref="A93:B93"/>
    <mergeCell ref="A94:B94"/>
    <mergeCell ref="A54:B54"/>
    <mergeCell ref="A24:B24"/>
    <mergeCell ref="A25:B25"/>
    <mergeCell ref="A26:B26"/>
    <mergeCell ref="A38:B38"/>
    <mergeCell ref="A70:B70"/>
    <mergeCell ref="A71:B71"/>
    <mergeCell ref="A82:B82"/>
    <mergeCell ref="F82:G85"/>
    <mergeCell ref="A83:B83"/>
    <mergeCell ref="A84:B84"/>
    <mergeCell ref="A85:B85"/>
    <mergeCell ref="A64:B64"/>
    <mergeCell ref="A65:B65"/>
    <mergeCell ref="A66:B66"/>
    <mergeCell ref="A67:B67"/>
    <mergeCell ref="A68:B68"/>
    <mergeCell ref="A69:B69"/>
    <mergeCell ref="F54:G71"/>
    <mergeCell ref="A55:B55"/>
    <mergeCell ref="A56:B56"/>
    <mergeCell ref="A57:B57"/>
    <mergeCell ref="A58:B58"/>
    <mergeCell ref="A59:B59"/>
    <mergeCell ref="A1:G1"/>
    <mergeCell ref="F38:G48"/>
    <mergeCell ref="A39:B39"/>
    <mergeCell ref="A40:B40"/>
    <mergeCell ref="A41:B41"/>
    <mergeCell ref="A42:B42"/>
    <mergeCell ref="A43:B43"/>
    <mergeCell ref="B4:E4"/>
    <mergeCell ref="B5:E5"/>
    <mergeCell ref="B6:E6"/>
    <mergeCell ref="B7:E7"/>
    <mergeCell ref="A19:B19"/>
    <mergeCell ref="F19:G28"/>
    <mergeCell ref="A20:B20"/>
    <mergeCell ref="A21:B21"/>
    <mergeCell ref="A22:B22"/>
    <mergeCell ref="A23:B23"/>
    <mergeCell ref="A44:B44"/>
    <mergeCell ref="A45:B45"/>
    <mergeCell ref="A46:B46"/>
    <mergeCell ref="A47:B47"/>
    <mergeCell ref="A48:B48"/>
    <mergeCell ref="A10:G10"/>
    <mergeCell ref="A12:G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2"/>
  <sheetViews>
    <sheetView zoomScaleNormal="100" workbookViewId="0">
      <selection activeCell="Q197" sqref="Q197"/>
    </sheetView>
  </sheetViews>
  <sheetFormatPr defaultColWidth="9.140625" defaultRowHeight="15" customHeight="1"/>
  <cols>
    <col min="1" max="2" width="28.7109375" style="35" customWidth="1"/>
    <col min="3" max="3" width="10.7109375" style="159" customWidth="1"/>
    <col min="4" max="4" width="3.7109375" style="159" customWidth="1"/>
    <col min="5" max="5" width="10.7109375" style="160" customWidth="1"/>
    <col min="6" max="7" width="28.7109375" style="35" customWidth="1"/>
    <col min="8" max="11" width="9.140625" style="35" hidden="1" customWidth="1"/>
    <col min="12" max="12" width="9.140625" style="35"/>
    <col min="13" max="13" width="15.140625" style="35" bestFit="1" customWidth="1"/>
    <col min="14" max="14" width="13.7109375" style="35" bestFit="1" customWidth="1"/>
    <col min="15" max="15" width="14.140625" style="35" bestFit="1" customWidth="1"/>
    <col min="16" max="16" width="8" style="35" bestFit="1" customWidth="1"/>
    <col min="17" max="17" width="19.85546875" style="35" bestFit="1" customWidth="1"/>
    <col min="18" max="18" width="15.5703125" style="35" bestFit="1" customWidth="1"/>
    <col min="19" max="19" width="12.5703125" style="35" bestFit="1" customWidth="1"/>
    <col min="20" max="16384" width="9.140625" style="35"/>
  </cols>
  <sheetData>
    <row r="1" spans="1:19" ht="60" customHeight="1">
      <c r="A1" s="268" t="s">
        <v>257</v>
      </c>
      <c r="B1" s="269"/>
      <c r="C1" s="269"/>
      <c r="D1" s="269"/>
      <c r="E1" s="269"/>
      <c r="F1" s="269"/>
      <c r="G1" s="270"/>
      <c r="H1" s="4"/>
      <c r="I1" s="4"/>
      <c r="J1" s="4"/>
      <c r="K1" s="5"/>
      <c r="L1" s="4"/>
      <c r="M1" s="4"/>
      <c r="N1" s="4"/>
      <c r="O1" s="4"/>
      <c r="P1" s="4"/>
      <c r="Q1" s="4"/>
      <c r="R1" s="4"/>
      <c r="S1" s="4"/>
    </row>
    <row r="2" spans="1:19" ht="15" customHeight="1">
      <c r="A2" s="6"/>
      <c r="B2" s="7"/>
      <c r="C2" s="8"/>
      <c r="D2" s="9"/>
      <c r="E2" s="10"/>
      <c r="F2" s="10"/>
      <c r="G2" s="1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5" customHeight="1">
      <c r="A3" s="12"/>
      <c r="B3" s="13"/>
      <c r="C3" s="14"/>
      <c r="D3" s="14"/>
      <c r="E3" s="15"/>
      <c r="F3" s="13"/>
      <c r="G3" s="1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5" customHeight="1">
      <c r="A4" s="273" t="s">
        <v>1</v>
      </c>
      <c r="B4" s="272" t="s">
        <v>258</v>
      </c>
      <c r="C4" s="272"/>
      <c r="D4" s="272"/>
      <c r="E4" s="272"/>
      <c r="F4" s="274" t="s">
        <v>3</v>
      </c>
      <c r="G4" s="27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customHeight="1">
      <c r="A5" s="273" t="s">
        <v>4</v>
      </c>
      <c r="B5" s="276"/>
      <c r="C5" s="276"/>
      <c r="D5" s="276"/>
      <c r="E5" s="276"/>
      <c r="F5" s="274" t="s">
        <v>5</v>
      </c>
      <c r="G5" s="27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5" customHeight="1">
      <c r="A6" s="273" t="s">
        <v>6</v>
      </c>
      <c r="B6" s="276"/>
      <c r="C6" s="276"/>
      <c r="D6" s="276"/>
      <c r="E6" s="276"/>
      <c r="F6" s="274" t="s">
        <v>7</v>
      </c>
      <c r="G6" s="27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5" customHeight="1">
      <c r="A7" s="273" t="s">
        <v>8</v>
      </c>
      <c r="B7" s="276"/>
      <c r="C7" s="276"/>
      <c r="D7" s="276"/>
      <c r="E7" s="276"/>
      <c r="F7" s="274" t="s">
        <v>9</v>
      </c>
      <c r="G7" s="27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customHeight="1">
      <c r="A8" s="17"/>
      <c r="B8" s="18"/>
      <c r="C8" s="14"/>
      <c r="D8" s="14"/>
      <c r="E8" s="13"/>
      <c r="F8" s="19"/>
      <c r="G8" s="1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s="18" customFormat="1" ht="15" customHeight="1">
      <c r="A9" s="20"/>
      <c r="B9" s="21"/>
      <c r="C9" s="22"/>
      <c r="D9" s="22"/>
      <c r="E9" s="23"/>
      <c r="F9" s="21"/>
      <c r="G9" s="2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s="28" customFormat="1" ht="120" customHeight="1">
      <c r="A10" s="25" t="s">
        <v>88</v>
      </c>
      <c r="B10" s="26"/>
      <c r="C10" s="26"/>
      <c r="D10" s="26"/>
      <c r="E10" s="26"/>
      <c r="F10" s="26"/>
      <c r="G10" s="27"/>
      <c r="H10" s="161"/>
      <c r="I10" s="161"/>
      <c r="J10" s="161"/>
      <c r="K10" s="162"/>
    </row>
    <row r="11" spans="1:19" ht="15" customHeight="1">
      <c r="A11" s="30"/>
      <c r="B11" s="31"/>
      <c r="C11" s="31"/>
      <c r="D11" s="31"/>
      <c r="E11" s="31"/>
      <c r="F11" s="31"/>
      <c r="G11" s="16"/>
      <c r="H11" s="163"/>
      <c r="I11" s="163"/>
      <c r="J11" s="163"/>
      <c r="K11" s="164"/>
    </row>
    <row r="12" spans="1:19" ht="15" customHeight="1">
      <c r="A12" s="32" t="s">
        <v>11</v>
      </c>
      <c r="B12" s="33"/>
      <c r="C12" s="33"/>
      <c r="D12" s="33"/>
      <c r="E12" s="33"/>
      <c r="F12" s="33"/>
      <c r="G12" s="34"/>
      <c r="H12" s="163"/>
      <c r="I12" s="163"/>
      <c r="J12" s="163"/>
      <c r="K12" s="164"/>
    </row>
    <row r="13" spans="1:19" ht="15" customHeight="1">
      <c r="A13" s="37"/>
      <c r="B13" s="38"/>
      <c r="C13" s="39" t="s">
        <v>12</v>
      </c>
      <c r="D13" s="40"/>
      <c r="E13" s="41"/>
      <c r="F13" s="42" t="s">
        <v>13</v>
      </c>
      <c r="G13" s="4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" customHeight="1">
      <c r="A14" s="44"/>
      <c r="B14" s="38"/>
      <c r="C14" s="45" t="s">
        <v>14</v>
      </c>
      <c r="D14" s="46"/>
      <c r="E14" s="47" t="s">
        <v>15</v>
      </c>
      <c r="F14" s="48" t="s">
        <v>16</v>
      </c>
      <c r="G14" s="4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" customHeight="1">
      <c r="A15" s="44"/>
      <c r="B15" s="38"/>
      <c r="C15" s="50" t="s">
        <v>17</v>
      </c>
      <c r="D15" s="46"/>
      <c r="E15" s="51" t="s">
        <v>18</v>
      </c>
      <c r="F15" s="52"/>
      <c r="G15" s="5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" customHeight="1">
      <c r="A16" s="44"/>
      <c r="B16" s="38"/>
      <c r="C16" s="54" t="s">
        <v>19</v>
      </c>
      <c r="D16" s="55"/>
      <c r="E16" s="56" t="s">
        <v>20</v>
      </c>
      <c r="F16" s="52"/>
      <c r="G16" s="5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" customHeight="1">
      <c r="A17" s="60" t="s">
        <v>139</v>
      </c>
      <c r="B17" s="38"/>
      <c r="C17" s="55"/>
      <c r="D17" s="55"/>
      <c r="E17" s="57"/>
      <c r="F17" s="58"/>
      <c r="G17" s="59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" customHeight="1">
      <c r="A18" s="89" t="s">
        <v>140</v>
      </c>
      <c r="B18" s="301"/>
      <c r="C18" s="65"/>
      <c r="D18" s="62"/>
      <c r="E18" s="92"/>
      <c r="F18" s="66"/>
      <c r="G18" s="67"/>
      <c r="H18" s="163" t="str">
        <f t="shared" ref="H18:H24" si="0">IF(E18=1,"Yes","No")</f>
        <v>No</v>
      </c>
      <c r="I18" s="163">
        <f t="shared" ref="I18:I24" si="1">IF(H18="No",0,+C18)</f>
        <v>0</v>
      </c>
      <c r="J18" s="163">
        <f t="shared" ref="J18" si="2">IF(H18="No",0,4)</f>
        <v>0</v>
      </c>
      <c r="K18" s="167"/>
      <c r="L18" s="168"/>
      <c r="M18" s="168"/>
      <c r="N18" s="168"/>
      <c r="O18" s="168"/>
      <c r="P18" s="168"/>
    </row>
    <row r="19" spans="1:19" ht="15" customHeight="1">
      <c r="A19" s="89" t="s">
        <v>141</v>
      </c>
      <c r="B19" s="301"/>
      <c r="C19" s="65"/>
      <c r="D19" s="62"/>
      <c r="E19" s="92"/>
      <c r="F19" s="87"/>
      <c r="G19" s="69"/>
      <c r="H19" s="163" t="str">
        <f t="shared" si="0"/>
        <v>No</v>
      </c>
      <c r="I19" s="163">
        <f t="shared" si="1"/>
        <v>0</v>
      </c>
      <c r="J19" s="163">
        <f t="shared" ref="J19:J23" si="3">IF(H19="No",0,4)</f>
        <v>0</v>
      </c>
      <c r="K19" s="163"/>
    </row>
    <row r="20" spans="1:19" ht="15" customHeight="1">
      <c r="A20" s="89" t="s">
        <v>118</v>
      </c>
      <c r="B20" s="301"/>
      <c r="C20" s="65"/>
      <c r="D20" s="62"/>
      <c r="E20" s="92"/>
      <c r="F20" s="87"/>
      <c r="G20" s="69"/>
      <c r="H20" s="163" t="str">
        <f t="shared" si="0"/>
        <v>No</v>
      </c>
      <c r="I20" s="163">
        <f t="shared" si="1"/>
        <v>0</v>
      </c>
      <c r="J20" s="163">
        <f t="shared" si="3"/>
        <v>0</v>
      </c>
      <c r="K20" s="163"/>
    </row>
    <row r="21" spans="1:19" ht="15" customHeight="1">
      <c r="A21" s="89" t="s">
        <v>142</v>
      </c>
      <c r="B21" s="301"/>
      <c r="C21" s="65"/>
      <c r="D21" s="62"/>
      <c r="E21" s="92"/>
      <c r="F21" s="87"/>
      <c r="G21" s="69"/>
      <c r="H21" s="163" t="str">
        <f t="shared" si="0"/>
        <v>No</v>
      </c>
      <c r="I21" s="163">
        <f t="shared" si="1"/>
        <v>0</v>
      </c>
      <c r="J21" s="163">
        <f t="shared" si="3"/>
        <v>0</v>
      </c>
      <c r="K21" s="163"/>
    </row>
    <row r="22" spans="1:19" ht="15" customHeight="1">
      <c r="A22" s="89" t="s">
        <v>29</v>
      </c>
      <c r="B22" s="301"/>
      <c r="C22" s="65"/>
      <c r="D22" s="62"/>
      <c r="E22" s="92"/>
      <c r="F22" s="87"/>
      <c r="G22" s="69"/>
      <c r="H22" s="163" t="str">
        <f t="shared" si="0"/>
        <v>No</v>
      </c>
      <c r="I22" s="163">
        <f t="shared" si="1"/>
        <v>0</v>
      </c>
      <c r="J22" s="163">
        <f t="shared" si="3"/>
        <v>0</v>
      </c>
      <c r="K22" s="167"/>
      <c r="L22" s="168"/>
      <c r="M22" s="168"/>
      <c r="N22" s="168"/>
      <c r="O22" s="168"/>
      <c r="P22" s="168"/>
    </row>
    <row r="23" spans="1:19" ht="15" customHeight="1">
      <c r="A23" s="89" t="s">
        <v>143</v>
      </c>
      <c r="B23" s="301"/>
      <c r="C23" s="65"/>
      <c r="D23" s="62"/>
      <c r="E23" s="92"/>
      <c r="F23" s="87"/>
      <c r="G23" s="69"/>
      <c r="H23" s="163" t="str">
        <f t="shared" si="0"/>
        <v>No</v>
      </c>
      <c r="I23" s="163">
        <f t="shared" si="1"/>
        <v>0</v>
      </c>
      <c r="J23" s="163">
        <f t="shared" si="3"/>
        <v>0</v>
      </c>
      <c r="K23" s="163"/>
    </row>
    <row r="24" spans="1:19" ht="15" customHeight="1">
      <c r="A24" s="89" t="s">
        <v>93</v>
      </c>
      <c r="B24" s="301"/>
      <c r="C24" s="65"/>
      <c r="D24" s="62"/>
      <c r="E24" s="92"/>
      <c r="F24" s="87"/>
      <c r="G24" s="69"/>
      <c r="H24" s="169" t="str">
        <f t="shared" si="0"/>
        <v>No</v>
      </c>
      <c r="I24" s="169">
        <f t="shared" si="1"/>
        <v>0</v>
      </c>
      <c r="J24" s="169">
        <f t="shared" ref="J24" si="4">IF(H24="No",0,4)</f>
        <v>0</v>
      </c>
      <c r="K24" s="163"/>
    </row>
    <row r="25" spans="1:19" ht="15" customHeight="1">
      <c r="A25" s="170"/>
      <c r="B25" s="38"/>
      <c r="C25" s="76"/>
      <c r="D25" s="77"/>
      <c r="E25" s="76"/>
      <c r="F25" s="87"/>
      <c r="G25" s="69"/>
      <c r="H25" s="171"/>
      <c r="I25" s="171"/>
      <c r="J25" s="171"/>
      <c r="K25" s="163"/>
    </row>
    <row r="26" spans="1:19" ht="15" customHeight="1">
      <c r="A26" s="74"/>
      <c r="B26" s="38"/>
      <c r="C26" s="65"/>
      <c r="D26" s="62"/>
      <c r="E26" s="92"/>
      <c r="F26" s="70"/>
      <c r="G26" s="71"/>
      <c r="H26" s="171"/>
      <c r="I26" s="171"/>
      <c r="J26" s="171"/>
      <c r="K26" s="163"/>
    </row>
    <row r="27" spans="1:19" ht="15" customHeight="1">
      <c r="A27" s="78"/>
      <c r="B27" s="79" t="s">
        <v>30</v>
      </c>
      <c r="C27" s="80">
        <f>SUM(C18:C24)</f>
        <v>0</v>
      </c>
      <c r="D27" s="81" t="s">
        <v>31</v>
      </c>
      <c r="E27" s="80">
        <f>SUM(E18:E26)</f>
        <v>0</v>
      </c>
      <c r="F27" s="82" t="s">
        <v>39</v>
      </c>
      <c r="G27" s="64"/>
      <c r="H27" s="163">
        <f>COUNTIF(H18:H24,"Yes")</f>
        <v>0</v>
      </c>
      <c r="I27" s="163">
        <f>SUM(I18:I24)</f>
        <v>0</v>
      </c>
      <c r="J27" s="163">
        <f>SUM(J18:J24)</f>
        <v>0</v>
      </c>
      <c r="K27" s="172"/>
    </row>
    <row r="28" spans="1:19" ht="15" customHeight="1">
      <c r="A28" s="78"/>
      <c r="B28" s="79" t="s">
        <v>33</v>
      </c>
      <c r="C28" s="83">
        <f>IF(E27=0, 0, (C27/E27))</f>
        <v>0</v>
      </c>
      <c r="D28" s="62"/>
      <c r="E28" s="62"/>
      <c r="F28" s="84" t="s">
        <v>34</v>
      </c>
      <c r="G28" s="64"/>
      <c r="H28" s="163"/>
      <c r="I28" s="173">
        <f>IF(ISERROR(I27/$H27),0,(I27/$H27))</f>
        <v>0</v>
      </c>
      <c r="J28" s="173">
        <f>IF(ISERROR(J27/$H27),0,(J27/$H27))</f>
        <v>0</v>
      </c>
      <c r="K28" s="172">
        <f>IF(ISERROR(I28/J28),0,(I28/J28))</f>
        <v>0</v>
      </c>
    </row>
    <row r="29" spans="1:19" ht="15" customHeight="1">
      <c r="A29" s="74"/>
      <c r="B29" s="38"/>
      <c r="C29" s="85"/>
      <c r="D29" s="62"/>
      <c r="E29" s="62"/>
      <c r="F29" s="38"/>
      <c r="G29" s="64"/>
      <c r="H29" s="163"/>
      <c r="I29" s="163"/>
      <c r="J29" s="163"/>
      <c r="K29" s="163"/>
    </row>
    <row r="30" spans="1:19" ht="15" customHeight="1">
      <c r="A30" s="37"/>
      <c r="B30" s="38"/>
      <c r="C30" s="39" t="s">
        <v>12</v>
      </c>
      <c r="D30" s="40"/>
      <c r="E30" s="41"/>
      <c r="F30" s="42" t="s">
        <v>13</v>
      </c>
      <c r="G30" s="4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5" customHeight="1">
      <c r="A31" s="44"/>
      <c r="B31" s="38"/>
      <c r="C31" s="45" t="s">
        <v>14</v>
      </c>
      <c r="D31" s="46"/>
      <c r="E31" s="47" t="s">
        <v>15</v>
      </c>
      <c r="F31" s="48" t="s">
        <v>16</v>
      </c>
      <c r="G31" s="49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5" customHeight="1">
      <c r="A32" s="44"/>
      <c r="B32" s="38"/>
      <c r="C32" s="50" t="s">
        <v>17</v>
      </c>
      <c r="D32" s="46"/>
      <c r="E32" s="51" t="s">
        <v>18</v>
      </c>
      <c r="F32" s="52"/>
      <c r="G32" s="5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5" customHeight="1">
      <c r="A33" s="44"/>
      <c r="B33" s="38"/>
      <c r="C33" s="54" t="s">
        <v>19</v>
      </c>
      <c r="D33" s="55"/>
      <c r="E33" s="56" t="s">
        <v>20</v>
      </c>
      <c r="F33" s="52"/>
      <c r="G33" s="5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5" customHeight="1">
      <c r="A34" s="44"/>
      <c r="B34" s="38"/>
      <c r="C34" s="55"/>
      <c r="D34" s="55"/>
      <c r="E34" s="57"/>
      <c r="F34" s="58"/>
      <c r="G34" s="59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5" customHeight="1">
      <c r="A35" s="60" t="s">
        <v>144</v>
      </c>
      <c r="B35" s="38"/>
      <c r="C35" s="61"/>
      <c r="D35" s="62"/>
      <c r="E35" s="62"/>
      <c r="F35" s="63" t="s">
        <v>22</v>
      </c>
      <c r="G35" s="64"/>
      <c r="H35" s="163"/>
      <c r="I35" s="163"/>
      <c r="J35" s="163"/>
      <c r="K35" s="163"/>
    </row>
    <row r="36" spans="1:19" ht="15" customHeight="1">
      <c r="A36" s="89" t="s">
        <v>145</v>
      </c>
      <c r="B36" s="301"/>
      <c r="C36" s="65"/>
      <c r="D36" s="62"/>
      <c r="E36" s="92"/>
      <c r="F36" s="66"/>
      <c r="G36" s="67"/>
      <c r="H36" s="163" t="str">
        <f t="shared" ref="H36:H46" si="5">IF(E36=1,"Yes","No")</f>
        <v>No</v>
      </c>
      <c r="I36" s="163">
        <f t="shared" ref="I36:I46" si="6">IF(H36="No",0,+C36)</f>
        <v>0</v>
      </c>
      <c r="J36" s="163">
        <f t="shared" ref="J36:J41" si="7">IF(H36="No",0,4)</f>
        <v>0</v>
      </c>
      <c r="K36" s="163"/>
    </row>
    <row r="37" spans="1:19" ht="15" customHeight="1">
      <c r="A37" s="89" t="s">
        <v>146</v>
      </c>
      <c r="B37" s="301"/>
      <c r="C37" s="65"/>
      <c r="D37" s="62"/>
      <c r="E37" s="92"/>
      <c r="F37" s="87"/>
      <c r="G37" s="69"/>
      <c r="H37" s="163" t="str">
        <f t="shared" si="5"/>
        <v>No</v>
      </c>
      <c r="I37" s="163">
        <f t="shared" si="6"/>
        <v>0</v>
      </c>
      <c r="J37" s="163">
        <f t="shared" si="7"/>
        <v>0</v>
      </c>
      <c r="K37" s="163"/>
    </row>
    <row r="38" spans="1:19" ht="15" customHeight="1">
      <c r="A38" s="89" t="s">
        <v>147</v>
      </c>
      <c r="B38" s="301"/>
      <c r="C38" s="65"/>
      <c r="D38" s="62"/>
      <c r="E38" s="92"/>
      <c r="F38" s="87"/>
      <c r="G38" s="69"/>
      <c r="H38" s="163" t="str">
        <f t="shared" si="5"/>
        <v>No</v>
      </c>
      <c r="I38" s="163">
        <f t="shared" si="6"/>
        <v>0</v>
      </c>
      <c r="J38" s="163">
        <f t="shared" si="7"/>
        <v>0</v>
      </c>
      <c r="K38" s="163"/>
    </row>
    <row r="39" spans="1:19" ht="15" customHeight="1">
      <c r="A39" s="89" t="s">
        <v>148</v>
      </c>
      <c r="B39" s="301"/>
      <c r="C39" s="65"/>
      <c r="D39" s="62"/>
      <c r="E39" s="92"/>
      <c r="F39" s="87"/>
      <c r="G39" s="69"/>
      <c r="H39" s="163" t="str">
        <f t="shared" si="5"/>
        <v>No</v>
      </c>
      <c r="I39" s="163">
        <f t="shared" si="6"/>
        <v>0</v>
      </c>
      <c r="J39" s="163">
        <f t="shared" si="7"/>
        <v>0</v>
      </c>
      <c r="K39" s="163"/>
    </row>
    <row r="40" spans="1:19" ht="15" customHeight="1">
      <c r="A40" s="89" t="s">
        <v>149</v>
      </c>
      <c r="B40" s="301"/>
      <c r="C40" s="65"/>
      <c r="D40" s="62"/>
      <c r="E40" s="92"/>
      <c r="F40" s="174"/>
      <c r="G40" s="175"/>
      <c r="H40" s="163" t="str">
        <f t="shared" si="5"/>
        <v>No</v>
      </c>
      <c r="I40" s="163">
        <f t="shared" si="6"/>
        <v>0</v>
      </c>
      <c r="J40" s="163">
        <f t="shared" si="7"/>
        <v>0</v>
      </c>
      <c r="K40" s="163"/>
    </row>
    <row r="41" spans="1:19" ht="15" customHeight="1">
      <c r="A41" s="89" t="s">
        <v>150</v>
      </c>
      <c r="B41" s="301"/>
      <c r="C41" s="65"/>
      <c r="D41" s="62"/>
      <c r="E41" s="92"/>
      <c r="F41" s="174"/>
      <c r="G41" s="175"/>
      <c r="H41" s="163" t="str">
        <f t="shared" si="5"/>
        <v>No</v>
      </c>
      <c r="I41" s="163">
        <f t="shared" si="6"/>
        <v>0</v>
      </c>
      <c r="J41" s="163">
        <f t="shared" si="7"/>
        <v>0</v>
      </c>
      <c r="K41" s="163"/>
    </row>
    <row r="42" spans="1:19" ht="15" customHeight="1">
      <c r="A42" s="89" t="s">
        <v>151</v>
      </c>
      <c r="B42" s="301"/>
      <c r="C42" s="65"/>
      <c r="D42" s="62"/>
      <c r="E42" s="92"/>
      <c r="F42" s="174"/>
      <c r="G42" s="175"/>
      <c r="H42" s="163" t="str">
        <f t="shared" si="5"/>
        <v>No</v>
      </c>
      <c r="I42" s="163">
        <f t="shared" si="6"/>
        <v>0</v>
      </c>
      <c r="J42" s="163">
        <f t="shared" ref="J42:J46" si="8">IF(H42="No",0,4)</f>
        <v>0</v>
      </c>
      <c r="K42" s="163"/>
    </row>
    <row r="43" spans="1:19" ht="15" customHeight="1">
      <c r="A43" s="89" t="s">
        <v>153</v>
      </c>
      <c r="B43" s="301"/>
      <c r="C43" s="65"/>
      <c r="D43" s="62"/>
      <c r="E43" s="92"/>
      <c r="F43" s="174"/>
      <c r="G43" s="175"/>
      <c r="H43" s="163" t="str">
        <f t="shared" si="5"/>
        <v>No</v>
      </c>
      <c r="I43" s="163">
        <f t="shared" si="6"/>
        <v>0</v>
      </c>
      <c r="J43" s="163">
        <f t="shared" si="8"/>
        <v>0</v>
      </c>
      <c r="K43" s="163"/>
    </row>
    <row r="44" spans="1:19" ht="15" customHeight="1">
      <c r="A44" s="89" t="s">
        <v>154</v>
      </c>
      <c r="B44" s="301"/>
      <c r="C44" s="65"/>
      <c r="D44" s="62"/>
      <c r="E44" s="92"/>
      <c r="F44" s="174"/>
      <c r="G44" s="175"/>
      <c r="H44" s="163" t="str">
        <f t="shared" si="5"/>
        <v>No</v>
      </c>
      <c r="I44" s="163">
        <f t="shared" si="6"/>
        <v>0</v>
      </c>
      <c r="J44" s="163">
        <f t="shared" si="8"/>
        <v>0</v>
      </c>
      <c r="K44" s="163"/>
    </row>
    <row r="45" spans="1:19" ht="15" customHeight="1">
      <c r="A45" s="89" t="s">
        <v>155</v>
      </c>
      <c r="B45" s="301"/>
      <c r="C45" s="65"/>
      <c r="D45" s="62"/>
      <c r="E45" s="92"/>
      <c r="F45" s="174"/>
      <c r="G45" s="175"/>
      <c r="H45" s="163" t="str">
        <f t="shared" si="5"/>
        <v>No</v>
      </c>
      <c r="I45" s="163">
        <f t="shared" si="6"/>
        <v>0</v>
      </c>
      <c r="J45" s="163">
        <f t="shared" si="8"/>
        <v>0</v>
      </c>
      <c r="K45" s="163"/>
    </row>
    <row r="46" spans="1:19" ht="15" customHeight="1">
      <c r="A46" s="89" t="s">
        <v>156</v>
      </c>
      <c r="B46" s="301"/>
      <c r="C46" s="65"/>
      <c r="D46" s="62"/>
      <c r="E46" s="92"/>
      <c r="F46" s="178"/>
      <c r="G46" s="179"/>
      <c r="H46" s="169" t="str">
        <f t="shared" si="5"/>
        <v>No</v>
      </c>
      <c r="I46" s="169">
        <f t="shared" si="6"/>
        <v>0</v>
      </c>
      <c r="J46" s="169">
        <f t="shared" si="8"/>
        <v>0</v>
      </c>
      <c r="K46" s="163"/>
    </row>
    <row r="47" spans="1:19" ht="15" customHeight="1">
      <c r="A47" s="78"/>
      <c r="B47" s="79" t="s">
        <v>30</v>
      </c>
      <c r="C47" s="80">
        <f>SUM(C36:C46)</f>
        <v>0</v>
      </c>
      <c r="D47" s="81" t="s">
        <v>31</v>
      </c>
      <c r="E47" s="80">
        <f>SUM(E36:E46)</f>
        <v>0</v>
      </c>
      <c r="F47" s="82" t="s">
        <v>32</v>
      </c>
      <c r="G47" s="64"/>
      <c r="H47" s="163">
        <f>COUNTIF(H36:H46,"Yes")</f>
        <v>0</v>
      </c>
      <c r="I47" s="163">
        <f>SUM(I36:I46)</f>
        <v>0</v>
      </c>
      <c r="J47" s="163">
        <f>SUM(J36:J46)</f>
        <v>0</v>
      </c>
      <c r="K47" s="172"/>
    </row>
    <row r="48" spans="1:19" ht="15" customHeight="1">
      <c r="A48" s="78"/>
      <c r="B48" s="79" t="s">
        <v>33</v>
      </c>
      <c r="C48" s="83">
        <f>IF(E47=0, 0, (C47/E47))</f>
        <v>0</v>
      </c>
      <c r="D48" s="62"/>
      <c r="E48" s="62"/>
      <c r="F48" s="84" t="s">
        <v>34</v>
      </c>
      <c r="G48" s="64"/>
      <c r="H48" s="163"/>
      <c r="I48" s="173">
        <f>IF(ISERROR(I47/$H47),0,(I47/$H47))</f>
        <v>0</v>
      </c>
      <c r="J48" s="173">
        <f>IF(ISERROR(J47/$H47),0,(J47/$H47))</f>
        <v>0</v>
      </c>
      <c r="K48" s="172">
        <f>IF(ISERROR(I48/J48),0,(I48/J48))</f>
        <v>0</v>
      </c>
    </row>
    <row r="49" spans="1:11" ht="15" customHeight="1">
      <c r="A49" s="60" t="s">
        <v>157</v>
      </c>
      <c r="B49" s="38"/>
      <c r="C49" s="180"/>
      <c r="D49" s="181"/>
      <c r="E49" s="182"/>
      <c r="F49" s="63" t="s">
        <v>22</v>
      </c>
      <c r="G49" s="183"/>
      <c r="H49" s="163"/>
      <c r="I49" s="163"/>
      <c r="J49" s="163"/>
      <c r="K49" s="163"/>
    </row>
    <row r="50" spans="1:11" ht="15" customHeight="1">
      <c r="A50" s="89" t="s">
        <v>158</v>
      </c>
      <c r="B50" s="184"/>
      <c r="C50" s="65"/>
      <c r="D50" s="62"/>
      <c r="E50" s="185"/>
      <c r="F50" s="186"/>
      <c r="G50" s="309"/>
      <c r="H50" s="163" t="str">
        <f t="shared" ref="H50:H67" si="9">IF(E50=1,"Yes","No")</f>
        <v>No</v>
      </c>
      <c r="I50" s="163">
        <f t="shared" ref="I50:I67" si="10">IF(H50="No",0,+C50)</f>
        <v>0</v>
      </c>
      <c r="J50" s="163">
        <f t="shared" ref="J50:J58" si="11">IF(H50="No",0,4)</f>
        <v>0</v>
      </c>
      <c r="K50" s="163"/>
    </row>
    <row r="51" spans="1:11" ht="15" customHeight="1">
      <c r="A51" s="89" t="s">
        <v>118</v>
      </c>
      <c r="B51" s="184"/>
      <c r="C51" s="65"/>
      <c r="D51" s="62"/>
      <c r="E51" s="185"/>
      <c r="F51" s="310"/>
      <c r="G51" s="311"/>
      <c r="H51" s="163" t="str">
        <f t="shared" si="9"/>
        <v>No</v>
      </c>
      <c r="I51" s="163">
        <f t="shared" si="10"/>
        <v>0</v>
      </c>
      <c r="J51" s="163">
        <f t="shared" si="11"/>
        <v>0</v>
      </c>
      <c r="K51" s="163"/>
    </row>
    <row r="52" spans="1:11" ht="15" customHeight="1">
      <c r="A52" s="89" t="s">
        <v>159</v>
      </c>
      <c r="B52" s="184"/>
      <c r="C52" s="65"/>
      <c r="D52" s="62"/>
      <c r="E52" s="185"/>
      <c r="F52" s="310"/>
      <c r="G52" s="311"/>
      <c r="H52" s="163" t="str">
        <f t="shared" si="9"/>
        <v>No</v>
      </c>
      <c r="I52" s="163">
        <f t="shared" si="10"/>
        <v>0</v>
      </c>
      <c r="J52" s="163">
        <f t="shared" si="11"/>
        <v>0</v>
      </c>
      <c r="K52" s="163"/>
    </row>
    <row r="53" spans="1:11" ht="15" customHeight="1">
      <c r="A53" s="89" t="s">
        <v>160</v>
      </c>
      <c r="B53" s="184"/>
      <c r="C53" s="65"/>
      <c r="D53" s="62"/>
      <c r="E53" s="185"/>
      <c r="F53" s="310"/>
      <c r="G53" s="311"/>
      <c r="H53" s="163" t="str">
        <f t="shared" si="9"/>
        <v>No</v>
      </c>
      <c r="I53" s="163">
        <f t="shared" si="10"/>
        <v>0</v>
      </c>
      <c r="J53" s="163">
        <f t="shared" si="11"/>
        <v>0</v>
      </c>
      <c r="K53" s="163"/>
    </row>
    <row r="54" spans="1:11" ht="15" customHeight="1">
      <c r="A54" s="89" t="s">
        <v>161</v>
      </c>
      <c r="B54" s="184"/>
      <c r="C54" s="65"/>
      <c r="D54" s="62"/>
      <c r="E54" s="185"/>
      <c r="F54" s="310"/>
      <c r="G54" s="311"/>
      <c r="H54" s="163" t="str">
        <f t="shared" si="9"/>
        <v>No</v>
      </c>
      <c r="I54" s="163">
        <f t="shared" si="10"/>
        <v>0</v>
      </c>
      <c r="J54" s="163">
        <f t="shared" si="11"/>
        <v>0</v>
      </c>
      <c r="K54" s="163"/>
    </row>
    <row r="55" spans="1:11" ht="15" customHeight="1">
      <c r="A55" s="89" t="s">
        <v>162</v>
      </c>
      <c r="B55" s="184"/>
      <c r="C55" s="65"/>
      <c r="D55" s="62"/>
      <c r="E55" s="185"/>
      <c r="F55" s="310"/>
      <c r="G55" s="311"/>
      <c r="H55" s="163" t="str">
        <f t="shared" si="9"/>
        <v>No</v>
      </c>
      <c r="I55" s="163">
        <f t="shared" si="10"/>
        <v>0</v>
      </c>
      <c r="J55" s="163">
        <f t="shared" si="11"/>
        <v>0</v>
      </c>
      <c r="K55" s="163"/>
    </row>
    <row r="56" spans="1:11" ht="30" customHeight="1">
      <c r="A56" s="89" t="s">
        <v>163</v>
      </c>
      <c r="B56" s="184"/>
      <c r="C56" s="65"/>
      <c r="D56" s="62"/>
      <c r="E56" s="185"/>
      <c r="F56" s="310"/>
      <c r="G56" s="311"/>
      <c r="H56" s="163" t="str">
        <f t="shared" si="9"/>
        <v>No</v>
      </c>
      <c r="I56" s="163">
        <f t="shared" si="10"/>
        <v>0</v>
      </c>
      <c r="J56" s="163">
        <f t="shared" si="11"/>
        <v>0</v>
      </c>
      <c r="K56" s="163"/>
    </row>
    <row r="57" spans="1:11" ht="15" customHeight="1">
      <c r="A57" s="89" t="s">
        <v>164</v>
      </c>
      <c r="B57" s="184"/>
      <c r="C57" s="65"/>
      <c r="D57" s="62"/>
      <c r="E57" s="185"/>
      <c r="F57" s="310"/>
      <c r="G57" s="311"/>
      <c r="H57" s="163" t="str">
        <f t="shared" si="9"/>
        <v>No</v>
      </c>
      <c r="I57" s="163">
        <f t="shared" si="10"/>
        <v>0</v>
      </c>
      <c r="J57" s="163">
        <f t="shared" si="11"/>
        <v>0</v>
      </c>
      <c r="K57" s="163"/>
    </row>
    <row r="58" spans="1:11" ht="30" customHeight="1">
      <c r="A58" s="89" t="s">
        <v>104</v>
      </c>
      <c r="B58" s="184"/>
      <c r="C58" s="65"/>
      <c r="D58" s="62"/>
      <c r="E58" s="185"/>
      <c r="F58" s="310"/>
      <c r="G58" s="311"/>
      <c r="H58" s="163" t="str">
        <f t="shared" si="9"/>
        <v>No</v>
      </c>
      <c r="I58" s="163">
        <f t="shared" si="10"/>
        <v>0</v>
      </c>
      <c r="J58" s="163">
        <f t="shared" si="11"/>
        <v>0</v>
      </c>
      <c r="K58" s="163"/>
    </row>
    <row r="59" spans="1:11" ht="15" customHeight="1">
      <c r="A59" s="89" t="s">
        <v>150</v>
      </c>
      <c r="B59" s="184"/>
      <c r="C59" s="65"/>
      <c r="D59" s="62"/>
      <c r="E59" s="185"/>
      <c r="F59" s="310"/>
      <c r="G59" s="311"/>
      <c r="H59" s="163" t="str">
        <f t="shared" si="9"/>
        <v>No</v>
      </c>
      <c r="I59" s="163">
        <f t="shared" si="10"/>
        <v>0</v>
      </c>
      <c r="J59" s="163">
        <f t="shared" ref="J59:J67" si="12">IF(H59="No",0,4)</f>
        <v>0</v>
      </c>
      <c r="K59" s="163"/>
    </row>
    <row r="60" spans="1:11" ht="30" customHeight="1">
      <c r="A60" s="89" t="s">
        <v>165</v>
      </c>
      <c r="B60" s="184"/>
      <c r="C60" s="65"/>
      <c r="D60" s="62"/>
      <c r="E60" s="185"/>
      <c r="F60" s="310"/>
      <c r="G60" s="311"/>
      <c r="H60" s="163" t="str">
        <f t="shared" si="9"/>
        <v>No</v>
      </c>
      <c r="I60" s="163">
        <f t="shared" si="10"/>
        <v>0</v>
      </c>
      <c r="J60" s="163">
        <f t="shared" si="12"/>
        <v>0</v>
      </c>
      <c r="K60" s="163"/>
    </row>
    <row r="61" spans="1:11" ht="15" customHeight="1">
      <c r="A61" s="89" t="s">
        <v>166</v>
      </c>
      <c r="B61" s="184"/>
      <c r="C61" s="65"/>
      <c r="D61" s="62"/>
      <c r="E61" s="185"/>
      <c r="F61" s="310"/>
      <c r="G61" s="311"/>
      <c r="H61" s="163" t="str">
        <f t="shared" si="9"/>
        <v>No</v>
      </c>
      <c r="I61" s="163">
        <f t="shared" si="10"/>
        <v>0</v>
      </c>
      <c r="J61" s="163">
        <f t="shared" si="12"/>
        <v>0</v>
      </c>
      <c r="K61" s="163"/>
    </row>
    <row r="62" spans="1:11" ht="30" customHeight="1">
      <c r="A62" s="89" t="s">
        <v>167</v>
      </c>
      <c r="B62" s="184"/>
      <c r="C62" s="65"/>
      <c r="D62" s="62"/>
      <c r="E62" s="185"/>
      <c r="F62" s="310"/>
      <c r="G62" s="311"/>
      <c r="H62" s="163" t="str">
        <f t="shared" si="9"/>
        <v>No</v>
      </c>
      <c r="I62" s="163">
        <f t="shared" si="10"/>
        <v>0</v>
      </c>
      <c r="J62" s="163">
        <f t="shared" si="12"/>
        <v>0</v>
      </c>
      <c r="K62" s="163"/>
    </row>
    <row r="63" spans="1:11" ht="15" customHeight="1">
      <c r="A63" s="89" t="s">
        <v>168</v>
      </c>
      <c r="B63" s="184"/>
      <c r="C63" s="65"/>
      <c r="D63" s="62"/>
      <c r="E63" s="185"/>
      <c r="F63" s="310"/>
      <c r="G63" s="311"/>
      <c r="H63" s="163" t="str">
        <f t="shared" si="9"/>
        <v>No</v>
      </c>
      <c r="I63" s="163">
        <f t="shared" si="10"/>
        <v>0</v>
      </c>
      <c r="J63" s="163">
        <f t="shared" si="12"/>
        <v>0</v>
      </c>
      <c r="K63" s="163"/>
    </row>
    <row r="64" spans="1:11" ht="15" customHeight="1">
      <c r="A64" s="89" t="s">
        <v>169</v>
      </c>
      <c r="B64" s="184"/>
      <c r="C64" s="65"/>
      <c r="D64" s="62"/>
      <c r="E64" s="185"/>
      <c r="F64" s="310"/>
      <c r="G64" s="311"/>
      <c r="H64" s="163" t="str">
        <f t="shared" si="9"/>
        <v>No</v>
      </c>
      <c r="I64" s="163">
        <f t="shared" si="10"/>
        <v>0</v>
      </c>
      <c r="J64" s="163">
        <f t="shared" si="12"/>
        <v>0</v>
      </c>
      <c r="K64" s="163"/>
    </row>
    <row r="65" spans="1:19" ht="15" customHeight="1">
      <c r="A65" s="89" t="s">
        <v>170</v>
      </c>
      <c r="B65" s="184"/>
      <c r="C65" s="65"/>
      <c r="D65" s="62"/>
      <c r="E65" s="185"/>
      <c r="F65" s="310"/>
      <c r="G65" s="311"/>
      <c r="H65" s="163" t="str">
        <f t="shared" si="9"/>
        <v>No</v>
      </c>
      <c r="I65" s="163">
        <f t="shared" si="10"/>
        <v>0</v>
      </c>
      <c r="J65" s="163">
        <f t="shared" si="12"/>
        <v>0</v>
      </c>
      <c r="K65" s="163"/>
    </row>
    <row r="66" spans="1:19" ht="15" customHeight="1">
      <c r="A66" s="89" t="s">
        <v>171</v>
      </c>
      <c r="B66" s="184"/>
      <c r="C66" s="65"/>
      <c r="D66" s="62"/>
      <c r="E66" s="185"/>
      <c r="F66" s="310"/>
      <c r="G66" s="311"/>
      <c r="H66" s="163" t="str">
        <f t="shared" si="9"/>
        <v>No</v>
      </c>
      <c r="I66" s="163">
        <f t="shared" si="10"/>
        <v>0</v>
      </c>
      <c r="J66" s="163">
        <f t="shared" si="12"/>
        <v>0</v>
      </c>
      <c r="K66" s="163"/>
    </row>
    <row r="67" spans="1:19" ht="15" customHeight="1">
      <c r="A67" s="89"/>
      <c r="B67" s="184"/>
      <c r="C67" s="65"/>
      <c r="D67" s="62"/>
      <c r="E67" s="185"/>
      <c r="F67" s="310"/>
      <c r="G67" s="311"/>
      <c r="H67" s="169" t="str">
        <f t="shared" si="9"/>
        <v>No</v>
      </c>
      <c r="I67" s="169">
        <f t="shared" si="10"/>
        <v>0</v>
      </c>
      <c r="J67" s="169">
        <f t="shared" si="12"/>
        <v>0</v>
      </c>
      <c r="K67" s="163"/>
    </row>
    <row r="68" spans="1:19" ht="15" customHeight="1">
      <c r="A68" s="187"/>
      <c r="B68" s="188"/>
      <c r="C68" s="189"/>
      <c r="D68" s="62"/>
      <c r="E68" s="189"/>
      <c r="F68" s="310"/>
      <c r="G68" s="311"/>
      <c r="H68" s="171"/>
      <c r="I68" s="171"/>
      <c r="J68" s="171"/>
      <c r="K68" s="163"/>
    </row>
    <row r="69" spans="1:19" ht="15" customHeight="1">
      <c r="A69" s="78"/>
      <c r="B69" s="79" t="s">
        <v>30</v>
      </c>
      <c r="C69" s="80">
        <f>SUM(C50:C67)</f>
        <v>0</v>
      </c>
      <c r="D69" s="81" t="s">
        <v>31</v>
      </c>
      <c r="E69" s="190">
        <f>SUM(E50:E67)</f>
        <v>0</v>
      </c>
      <c r="F69" s="312"/>
      <c r="G69" s="313"/>
      <c r="H69" s="163">
        <f>COUNTIF(H50:H67,"Yes")</f>
        <v>0</v>
      </c>
      <c r="I69" s="163">
        <f>SUM(I50:I67)</f>
        <v>0</v>
      </c>
      <c r="J69" s="163">
        <f>SUM(J50:J67)</f>
        <v>0</v>
      </c>
      <c r="K69" s="172"/>
    </row>
    <row r="70" spans="1:19" ht="15" customHeight="1">
      <c r="A70" s="78"/>
      <c r="B70" s="79" t="s">
        <v>33</v>
      </c>
      <c r="C70" s="83">
        <f>IF(E69=0, 0, (C69/E69))</f>
        <v>0</v>
      </c>
      <c r="D70" s="62"/>
      <c r="E70" s="62"/>
      <c r="F70" s="82" t="s">
        <v>32</v>
      </c>
      <c r="G70" s="73"/>
      <c r="H70" s="163"/>
      <c r="I70" s="173">
        <f>IF(ISERROR(I69/$H69),0,(I69/$H69))</f>
        <v>0</v>
      </c>
      <c r="J70" s="173">
        <f>IF(ISERROR(J69/$H69),0,(J69/$H69))</f>
        <v>0</v>
      </c>
      <c r="K70" s="172">
        <f>IF(ISERROR(I70/J70),0,(I70/J70))</f>
        <v>0</v>
      </c>
    </row>
    <row r="71" spans="1:19" ht="15" customHeight="1">
      <c r="A71" s="74"/>
      <c r="B71" s="38"/>
      <c r="C71" s="191"/>
      <c r="D71" s="62"/>
      <c r="E71" s="192"/>
      <c r="F71" s="84" t="s">
        <v>34</v>
      </c>
      <c r="G71" s="73"/>
      <c r="H71" s="163"/>
      <c r="I71" s="163"/>
      <c r="J71" s="163"/>
      <c r="K71" s="163"/>
    </row>
    <row r="72" spans="1:19" ht="15" customHeight="1">
      <c r="A72" s="193" t="s">
        <v>172</v>
      </c>
      <c r="B72" s="129"/>
      <c r="C72" s="194"/>
      <c r="D72" s="194"/>
      <c r="E72" s="124"/>
      <c r="F72" s="129"/>
      <c r="G72" s="195"/>
      <c r="H72" s="163"/>
      <c r="I72" s="163"/>
      <c r="J72" s="163"/>
      <c r="K72" s="163"/>
    </row>
    <row r="73" spans="1:19" ht="15" customHeight="1">
      <c r="A73" s="37"/>
      <c r="B73" s="38"/>
      <c r="C73" s="39" t="s">
        <v>12</v>
      </c>
      <c r="D73" s="40"/>
      <c r="E73" s="41"/>
      <c r="F73" s="42" t="s">
        <v>13</v>
      </c>
      <c r="G73" s="4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5" customHeight="1">
      <c r="A74" s="44"/>
      <c r="B74" s="38"/>
      <c r="C74" s="45" t="s">
        <v>14</v>
      </c>
      <c r="D74" s="46"/>
      <c r="E74" s="47" t="s">
        <v>15</v>
      </c>
      <c r="F74" s="48" t="s">
        <v>16</v>
      </c>
      <c r="G74" s="49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5" customHeight="1">
      <c r="A75" s="44"/>
      <c r="B75" s="38"/>
      <c r="C75" s="50" t="s">
        <v>17</v>
      </c>
      <c r="D75" s="46"/>
      <c r="E75" s="51" t="s">
        <v>18</v>
      </c>
      <c r="F75" s="52"/>
      <c r="G75" s="5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5" customHeight="1">
      <c r="A76" s="44"/>
      <c r="B76" s="38"/>
      <c r="C76" s="54" t="s">
        <v>19</v>
      </c>
      <c r="D76" s="55"/>
      <c r="E76" s="56" t="s">
        <v>20</v>
      </c>
      <c r="F76" s="52"/>
      <c r="G76" s="53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5" customHeight="1">
      <c r="A77" s="44"/>
      <c r="B77" s="38"/>
      <c r="C77" s="55"/>
      <c r="D77" s="55"/>
      <c r="E77" s="57"/>
      <c r="F77" s="58"/>
      <c r="G77" s="59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5" customHeight="1">
      <c r="A78" s="60" t="s">
        <v>173</v>
      </c>
      <c r="B78" s="38"/>
      <c r="C78" s="61"/>
      <c r="D78" s="62"/>
      <c r="E78" s="62"/>
      <c r="F78" s="63" t="s">
        <v>22</v>
      </c>
      <c r="G78" s="64"/>
      <c r="H78" s="163"/>
      <c r="I78" s="163"/>
      <c r="J78" s="163"/>
      <c r="K78" s="163"/>
    </row>
    <row r="79" spans="1:19" ht="15" customHeight="1">
      <c r="A79" s="196" t="s">
        <v>141</v>
      </c>
      <c r="B79" s="301"/>
      <c r="C79" s="65"/>
      <c r="D79" s="62"/>
      <c r="E79" s="92"/>
      <c r="F79" s="66"/>
      <c r="G79" s="67"/>
      <c r="H79" s="163" t="str">
        <f>IF(E79=1,"Yes","No")</f>
        <v>No</v>
      </c>
      <c r="I79" s="163">
        <f>IF(H79="No",0,+C79)</f>
        <v>0</v>
      </c>
      <c r="J79" s="163">
        <f t="shared" ref="J79:J82" si="13">IF(H79="No",0,4)</f>
        <v>0</v>
      </c>
      <c r="K79" s="163"/>
    </row>
    <row r="80" spans="1:19" ht="15" customHeight="1">
      <c r="A80" s="196" t="s">
        <v>118</v>
      </c>
      <c r="B80" s="301"/>
      <c r="C80" s="65"/>
      <c r="D80" s="62"/>
      <c r="E80" s="92"/>
      <c r="F80" s="87"/>
      <c r="G80" s="69"/>
      <c r="H80" s="163" t="str">
        <f>IF(E80=1,"Yes","No")</f>
        <v>No</v>
      </c>
      <c r="I80" s="163">
        <f>IF(H80="No",0,+C80)</f>
        <v>0</v>
      </c>
      <c r="J80" s="163">
        <f t="shared" si="13"/>
        <v>0</v>
      </c>
      <c r="K80" s="163"/>
    </row>
    <row r="81" spans="1:11" ht="15" customHeight="1">
      <c r="A81" s="196" t="s">
        <v>174</v>
      </c>
      <c r="B81" s="301"/>
      <c r="C81" s="65"/>
      <c r="D81" s="62"/>
      <c r="E81" s="92"/>
      <c r="F81" s="87"/>
      <c r="G81" s="69"/>
      <c r="H81" s="163" t="str">
        <f>IF(E81=1,"Yes","No")</f>
        <v>No</v>
      </c>
      <c r="I81" s="163">
        <f>IF(H81="No",0,+C81)</f>
        <v>0</v>
      </c>
      <c r="J81" s="163">
        <f t="shared" si="13"/>
        <v>0</v>
      </c>
      <c r="K81" s="163"/>
    </row>
    <row r="82" spans="1:11" ht="15" customHeight="1">
      <c r="A82" s="196" t="s">
        <v>175</v>
      </c>
      <c r="B82" s="301"/>
      <c r="C82" s="65"/>
      <c r="D82" s="62"/>
      <c r="E82" s="92"/>
      <c r="F82" s="70"/>
      <c r="G82" s="71"/>
      <c r="H82" s="169" t="str">
        <f>IF(E82=1,"Yes","No")</f>
        <v>No</v>
      </c>
      <c r="I82" s="169">
        <f>IF(H82="No",0,+C82)</f>
        <v>0</v>
      </c>
      <c r="J82" s="169">
        <f t="shared" si="13"/>
        <v>0</v>
      </c>
      <c r="K82" s="163"/>
    </row>
    <row r="83" spans="1:11" ht="15" customHeight="1">
      <c r="A83" s="78"/>
      <c r="B83" s="79" t="s">
        <v>30</v>
      </c>
      <c r="C83" s="80">
        <f>SUM(C79:C82)</f>
        <v>0</v>
      </c>
      <c r="D83" s="81" t="s">
        <v>31</v>
      </c>
      <c r="E83" s="80">
        <f>SUM(E79:E82)</f>
        <v>0</v>
      </c>
      <c r="F83" s="82" t="s">
        <v>32</v>
      </c>
      <c r="G83" s="64"/>
      <c r="H83" s="163">
        <f>COUNTIF(H79:H82,"Yes")</f>
        <v>0</v>
      </c>
      <c r="I83" s="163">
        <f>SUM(I79:I82)</f>
        <v>0</v>
      </c>
      <c r="J83" s="163">
        <f>SUM(J79:J82)</f>
        <v>0</v>
      </c>
      <c r="K83" s="172"/>
    </row>
    <row r="84" spans="1:11" ht="15" customHeight="1">
      <c r="A84" s="78"/>
      <c r="B84" s="79" t="s">
        <v>33</v>
      </c>
      <c r="C84" s="83">
        <f>IF(E83=0, 0, (C83/E83))</f>
        <v>0</v>
      </c>
      <c r="D84" s="62"/>
      <c r="E84" s="62"/>
      <c r="F84" s="84" t="s">
        <v>34</v>
      </c>
      <c r="G84" s="64"/>
      <c r="H84" s="163"/>
      <c r="I84" s="173">
        <f>IF(ISERROR(I83/$H83),0,(I83/$H83))</f>
        <v>0</v>
      </c>
      <c r="J84" s="173">
        <f>IF(ISERROR(J83/$H83),0,(J83/$H83))</f>
        <v>0</v>
      </c>
      <c r="K84" s="172">
        <f>IF(ISERROR(I84/J84),0,(I84/J84))</f>
        <v>0</v>
      </c>
    </row>
    <row r="85" spans="1:11" ht="15" customHeight="1">
      <c r="A85" s="74"/>
      <c r="B85" s="38"/>
      <c r="C85" s="191"/>
      <c r="D85" s="62"/>
      <c r="E85" s="192"/>
      <c r="F85" s="72"/>
      <c r="G85" s="73"/>
      <c r="H85" s="163"/>
      <c r="I85" s="163"/>
      <c r="J85" s="163"/>
      <c r="K85" s="163"/>
    </row>
    <row r="86" spans="1:11" ht="15" customHeight="1">
      <c r="A86" s="60" t="s">
        <v>176</v>
      </c>
      <c r="B86" s="38"/>
      <c r="C86" s="61"/>
      <c r="D86" s="62"/>
      <c r="E86" s="62"/>
      <c r="F86" s="63" t="s">
        <v>22</v>
      </c>
      <c r="G86" s="64"/>
      <c r="H86" s="163"/>
      <c r="I86" s="163"/>
      <c r="J86" s="163"/>
      <c r="K86" s="163"/>
    </row>
    <row r="87" spans="1:11" ht="15" customHeight="1">
      <c r="A87" s="196" t="s">
        <v>177</v>
      </c>
      <c r="B87" s="301"/>
      <c r="C87" s="65"/>
      <c r="D87" s="62"/>
      <c r="E87" s="92"/>
      <c r="F87" s="197"/>
      <c r="G87" s="198"/>
      <c r="H87" s="163" t="str">
        <f>IF(E87=1,"Yes","No")</f>
        <v>No</v>
      </c>
      <c r="I87" s="163">
        <f>IF(H87="No",0,+C87)</f>
        <v>0</v>
      </c>
      <c r="J87" s="163">
        <f t="shared" ref="J87:J90" si="14">IF(H87="No",0,4)</f>
        <v>0</v>
      </c>
      <c r="K87" s="163"/>
    </row>
    <row r="88" spans="1:11" ht="15" customHeight="1">
      <c r="A88" s="196" t="s">
        <v>118</v>
      </c>
      <c r="B88" s="301"/>
      <c r="C88" s="65"/>
      <c r="D88" s="62"/>
      <c r="E88" s="92"/>
      <c r="F88" s="199"/>
      <c r="G88" s="200"/>
      <c r="H88" s="163" t="str">
        <f>IF(E88=1,"Yes","No")</f>
        <v>No</v>
      </c>
      <c r="I88" s="163">
        <f>IF(H88="No",0,+C88)</f>
        <v>0</v>
      </c>
      <c r="J88" s="163">
        <f t="shared" si="14"/>
        <v>0</v>
      </c>
      <c r="K88" s="163"/>
    </row>
    <row r="89" spans="1:11" ht="15" customHeight="1">
      <c r="A89" s="196" t="s">
        <v>178</v>
      </c>
      <c r="B89" s="301"/>
      <c r="C89" s="65"/>
      <c r="D89" s="62"/>
      <c r="E89" s="92"/>
      <c r="F89" s="199"/>
      <c r="G89" s="200"/>
      <c r="H89" s="163" t="str">
        <f>IF(E89=1,"Yes","No")</f>
        <v>No</v>
      </c>
      <c r="I89" s="163">
        <f>IF(H89="No",0,+C89)</f>
        <v>0</v>
      </c>
      <c r="J89" s="163">
        <f t="shared" si="14"/>
        <v>0</v>
      </c>
      <c r="K89" s="163"/>
    </row>
    <row r="90" spans="1:11" ht="15" customHeight="1">
      <c r="A90" s="196" t="s">
        <v>175</v>
      </c>
      <c r="B90" s="301"/>
      <c r="C90" s="65"/>
      <c r="D90" s="62"/>
      <c r="E90" s="92"/>
      <c r="F90" s="201"/>
      <c r="G90" s="202"/>
      <c r="H90" s="169" t="str">
        <f>IF(E90=1,"Yes","No")</f>
        <v>No</v>
      </c>
      <c r="I90" s="169">
        <f>IF(H90="No",0,+C90)</f>
        <v>0</v>
      </c>
      <c r="J90" s="169">
        <f t="shared" si="14"/>
        <v>0</v>
      </c>
      <c r="K90" s="163"/>
    </row>
    <row r="91" spans="1:11" ht="15" customHeight="1">
      <c r="A91" s="78"/>
      <c r="B91" s="79" t="s">
        <v>30</v>
      </c>
      <c r="C91" s="80">
        <f>SUM(C87:C90)</f>
        <v>0</v>
      </c>
      <c r="D91" s="81" t="s">
        <v>31</v>
      </c>
      <c r="E91" s="80">
        <f>SUM(E87:E90)</f>
        <v>0</v>
      </c>
      <c r="F91" s="82" t="s">
        <v>32</v>
      </c>
      <c r="G91" s="64"/>
      <c r="H91" s="163">
        <f>COUNTIF(H87:H90,"Yes")</f>
        <v>0</v>
      </c>
      <c r="I91" s="163">
        <f>SUM(I87:I90)</f>
        <v>0</v>
      </c>
      <c r="J91" s="163">
        <f>SUM(J87:J90)</f>
        <v>0</v>
      </c>
      <c r="K91" s="172"/>
    </row>
    <row r="92" spans="1:11" ht="15" customHeight="1">
      <c r="A92" s="78"/>
      <c r="B92" s="79" t="s">
        <v>33</v>
      </c>
      <c r="C92" s="83">
        <f>IF(E91=0, 0, (C91/E91))</f>
        <v>0</v>
      </c>
      <c r="D92" s="62"/>
      <c r="E92" s="62"/>
      <c r="F92" s="84" t="s">
        <v>34</v>
      </c>
      <c r="G92" s="64"/>
      <c r="H92" s="163"/>
      <c r="I92" s="173">
        <f>IF(ISERROR(I91/$H91),0,(I91/$H91))</f>
        <v>0</v>
      </c>
      <c r="J92" s="173">
        <f>IF(ISERROR(J91/$H91),0,(J91/$H91))</f>
        <v>0</v>
      </c>
      <c r="K92" s="172">
        <f>IF(ISERROR(I92/J92),0,(I92/J92))</f>
        <v>0</v>
      </c>
    </row>
    <row r="93" spans="1:11" ht="15" customHeight="1">
      <c r="A93" s="78"/>
      <c r="B93" s="79"/>
      <c r="C93" s="203"/>
      <c r="D93" s="62"/>
      <c r="E93" s="203"/>
      <c r="F93" s="63"/>
      <c r="G93" s="64"/>
      <c r="H93" s="163"/>
      <c r="I93" s="163"/>
      <c r="J93" s="163"/>
      <c r="K93" s="163"/>
    </row>
    <row r="94" spans="1:11" ht="15" customHeight="1">
      <c r="A94" s="60" t="s">
        <v>179</v>
      </c>
      <c r="B94" s="38"/>
      <c r="C94" s="61"/>
      <c r="D94" s="62"/>
      <c r="E94" s="62"/>
      <c r="F94" s="63" t="s">
        <v>22</v>
      </c>
      <c r="G94" s="64"/>
      <c r="H94" s="163"/>
      <c r="I94" s="163"/>
      <c r="J94" s="163"/>
      <c r="K94" s="163"/>
    </row>
    <row r="95" spans="1:11" ht="30" customHeight="1">
      <c r="A95" s="196" t="s">
        <v>180</v>
      </c>
      <c r="B95" s="204"/>
      <c r="C95" s="65"/>
      <c r="D95" s="62"/>
      <c r="E95" s="92"/>
      <c r="F95" s="66"/>
      <c r="G95" s="67"/>
      <c r="H95" s="163" t="str">
        <f>IF(E95=1,"Yes","No")</f>
        <v>No</v>
      </c>
      <c r="I95" s="163">
        <f>IF(H95="No",0,+C95)</f>
        <v>0</v>
      </c>
      <c r="J95" s="163">
        <f t="shared" ref="J95:J96" si="15">IF(H95="No",0,4)</f>
        <v>0</v>
      </c>
      <c r="K95" s="163"/>
    </row>
    <row r="96" spans="1:11" ht="15" customHeight="1">
      <c r="A96" s="196" t="s">
        <v>181</v>
      </c>
      <c r="B96" s="204"/>
      <c r="C96" s="65"/>
      <c r="D96" s="62"/>
      <c r="E96" s="92"/>
      <c r="F96" s="87"/>
      <c r="G96" s="69"/>
      <c r="H96" s="169" t="str">
        <f>IF(E96=1,"Yes","No")</f>
        <v>No</v>
      </c>
      <c r="I96" s="169">
        <f>IF(H96="No",0,+C96)</f>
        <v>0</v>
      </c>
      <c r="J96" s="169">
        <f t="shared" si="15"/>
        <v>0</v>
      </c>
      <c r="K96" s="163"/>
    </row>
    <row r="97" spans="1:11" ht="15" customHeight="1">
      <c r="A97" s="78"/>
      <c r="B97" s="79" t="s">
        <v>30</v>
      </c>
      <c r="C97" s="80">
        <f>SUM(C95:C96)</f>
        <v>0</v>
      </c>
      <c r="D97" s="81" t="s">
        <v>31</v>
      </c>
      <c r="E97" s="80">
        <f>SUM(E95:E96)</f>
        <v>0</v>
      </c>
      <c r="F97" s="82" t="s">
        <v>32</v>
      </c>
      <c r="G97" s="64"/>
      <c r="H97" s="163">
        <f>COUNTIF(H95:H96,"Yes")</f>
        <v>0</v>
      </c>
      <c r="I97" s="163">
        <f>SUM(I95:I96)</f>
        <v>0</v>
      </c>
      <c r="J97" s="163">
        <f>SUM(J94:J96)</f>
        <v>0</v>
      </c>
      <c r="K97" s="172"/>
    </row>
    <row r="98" spans="1:11" ht="15" customHeight="1">
      <c r="A98" s="78"/>
      <c r="B98" s="79" t="s">
        <v>33</v>
      </c>
      <c r="C98" s="83">
        <f>IF(E97=0, 0, (C97/E97))</f>
        <v>0</v>
      </c>
      <c r="D98" s="62"/>
      <c r="E98" s="62"/>
      <c r="F98" s="84" t="s">
        <v>34</v>
      </c>
      <c r="G98" s="64"/>
      <c r="H98" s="163"/>
      <c r="I98" s="173">
        <f>IF(ISERROR(I97/$H97),0,(I97/$H97))</f>
        <v>0</v>
      </c>
      <c r="J98" s="173">
        <f>SUM(I98)</f>
        <v>0</v>
      </c>
      <c r="K98" s="172">
        <f>IF(ISERROR(I98/J98),0,(I98/J98))</f>
        <v>0</v>
      </c>
    </row>
    <row r="99" spans="1:11" ht="15" customHeight="1">
      <c r="A99" s="78"/>
      <c r="B99" s="79"/>
      <c r="C99" s="85"/>
      <c r="D99" s="62"/>
      <c r="E99" s="62"/>
      <c r="F99" s="84"/>
      <c r="G99" s="64"/>
      <c r="H99" s="163"/>
      <c r="I99" s="163"/>
      <c r="J99" s="163"/>
      <c r="K99" s="163"/>
    </row>
    <row r="100" spans="1:11" ht="15" customHeight="1">
      <c r="A100" s="60" t="s">
        <v>182</v>
      </c>
      <c r="B100" s="38"/>
      <c r="C100" s="61"/>
      <c r="D100" s="62"/>
      <c r="E100" s="62"/>
      <c r="F100" s="63" t="s">
        <v>22</v>
      </c>
      <c r="G100" s="64"/>
      <c r="H100" s="163"/>
      <c r="I100" s="163"/>
      <c r="J100" s="163"/>
      <c r="K100" s="163"/>
    </row>
    <row r="101" spans="1:11" ht="15" customHeight="1">
      <c r="A101" s="86" t="s">
        <v>183</v>
      </c>
      <c r="B101" s="38"/>
      <c r="C101" s="65"/>
      <c r="D101" s="62"/>
      <c r="E101" s="92"/>
      <c r="F101" s="66"/>
      <c r="G101" s="67"/>
      <c r="H101" s="163" t="str">
        <f>IF(E101=1,"Yes","No")</f>
        <v>No</v>
      </c>
      <c r="I101" s="163">
        <f>IF(H101="No",0,+C101)</f>
        <v>0</v>
      </c>
      <c r="J101" s="163">
        <f t="shared" ref="J101:J103" si="16">IF(H101="No",0,4)</f>
        <v>0</v>
      </c>
      <c r="K101" s="163"/>
    </row>
    <row r="102" spans="1:11" ht="15" customHeight="1">
      <c r="A102" s="86" t="s">
        <v>184</v>
      </c>
      <c r="B102" s="38"/>
      <c r="C102" s="65"/>
      <c r="D102" s="62"/>
      <c r="E102" s="92"/>
      <c r="F102" s="87"/>
      <c r="G102" s="69"/>
      <c r="H102" s="163" t="str">
        <f>IF(E102=1,"Yes","No")</f>
        <v>No</v>
      </c>
      <c r="I102" s="163">
        <f>IF(H102="No",0,+C102)</f>
        <v>0</v>
      </c>
      <c r="J102" s="163">
        <f t="shared" si="16"/>
        <v>0</v>
      </c>
      <c r="K102" s="163"/>
    </row>
    <row r="103" spans="1:11" ht="15" customHeight="1">
      <c r="A103" s="86" t="s">
        <v>185</v>
      </c>
      <c r="B103" s="38"/>
      <c r="C103" s="65"/>
      <c r="D103" s="62"/>
      <c r="E103" s="92"/>
      <c r="F103" s="70"/>
      <c r="G103" s="71"/>
      <c r="H103" s="169" t="str">
        <f>IF(E103=1,"Yes","No")</f>
        <v>No</v>
      </c>
      <c r="I103" s="169">
        <f>IF(H103="No",0,+C103)</f>
        <v>0</v>
      </c>
      <c r="J103" s="169">
        <f t="shared" si="16"/>
        <v>0</v>
      </c>
      <c r="K103" s="163"/>
    </row>
    <row r="104" spans="1:11" ht="15" customHeight="1">
      <c r="A104" s="78"/>
      <c r="B104" s="79" t="s">
        <v>30</v>
      </c>
      <c r="C104" s="80">
        <f>SUM(C101:C103)</f>
        <v>0</v>
      </c>
      <c r="D104" s="81" t="s">
        <v>31</v>
      </c>
      <c r="E104" s="80">
        <f>SUM(E101:E103)</f>
        <v>0</v>
      </c>
      <c r="F104" s="82" t="s">
        <v>39</v>
      </c>
      <c r="G104" s="64"/>
      <c r="H104" s="163">
        <f>COUNTIF(H101:H103,"Yes")</f>
        <v>0</v>
      </c>
      <c r="I104" s="163">
        <f>SUM(I101:I103)</f>
        <v>0</v>
      </c>
      <c r="J104" s="163">
        <f>SUM(J101:J103)</f>
        <v>0</v>
      </c>
      <c r="K104" s="172"/>
    </row>
    <row r="105" spans="1:11" ht="15" customHeight="1">
      <c r="A105" s="78"/>
      <c r="B105" s="79" t="s">
        <v>33</v>
      </c>
      <c r="C105" s="83">
        <f>IF(E104=0, 0, (C104/E104))</f>
        <v>0</v>
      </c>
      <c r="D105" s="62"/>
      <c r="E105" s="62"/>
      <c r="F105" s="84" t="s">
        <v>34</v>
      </c>
      <c r="G105" s="64"/>
      <c r="H105" s="163"/>
      <c r="I105" s="173">
        <f>IF(ISERROR(I104/$H104),0,(I104/$H104))</f>
        <v>0</v>
      </c>
      <c r="J105" s="173">
        <f>IF(ISERROR(J104/$H104),0,(J104/$H104))</f>
        <v>0</v>
      </c>
      <c r="K105" s="172">
        <f>IF(ISERROR(I105/J105),0,(I105/J105))</f>
        <v>0</v>
      </c>
    </row>
    <row r="106" spans="1:11" ht="15" customHeight="1">
      <c r="A106" s="78"/>
      <c r="B106" s="79"/>
      <c r="C106" s="88"/>
      <c r="D106" s="62"/>
      <c r="E106" s="62"/>
      <c r="F106" s="84"/>
      <c r="G106" s="64"/>
      <c r="H106" s="163"/>
      <c r="I106" s="163"/>
      <c r="J106" s="163"/>
      <c r="K106" s="163"/>
    </row>
    <row r="107" spans="1:11" ht="15" customHeight="1">
      <c r="A107" s="60" t="s">
        <v>241</v>
      </c>
      <c r="B107" s="38"/>
      <c r="C107" s="61"/>
      <c r="D107" s="62"/>
      <c r="E107" s="62"/>
      <c r="F107" s="63" t="s">
        <v>22</v>
      </c>
      <c r="G107" s="64"/>
      <c r="H107" s="163"/>
      <c r="I107" s="163"/>
      <c r="J107" s="163"/>
      <c r="K107" s="163"/>
    </row>
    <row r="108" spans="1:11" ht="15" customHeight="1">
      <c r="A108" s="196" t="s">
        <v>141</v>
      </c>
      <c r="B108" s="301"/>
      <c r="C108" s="65"/>
      <c r="D108" s="62"/>
      <c r="E108" s="92"/>
      <c r="F108" s="66"/>
      <c r="G108" s="67"/>
      <c r="H108" s="163" t="str">
        <f>IF(E108=1,"Yes","No")</f>
        <v>No</v>
      </c>
      <c r="I108" s="163">
        <f>IF(H108="No",0,+C108)</f>
        <v>0</v>
      </c>
      <c r="J108" s="163">
        <f t="shared" ref="J108:J110" si="17">IF(H108="No",0,4)</f>
        <v>0</v>
      </c>
      <c r="K108" s="163"/>
    </row>
    <row r="109" spans="1:11" ht="15" customHeight="1">
      <c r="A109" s="196" t="s">
        <v>188</v>
      </c>
      <c r="B109" s="301"/>
      <c r="C109" s="65"/>
      <c r="D109" s="62"/>
      <c r="E109" s="92"/>
      <c r="F109" s="87"/>
      <c r="G109" s="69"/>
      <c r="H109" s="163" t="str">
        <f>IF(E109=1,"Yes","No")</f>
        <v>No</v>
      </c>
      <c r="I109" s="163">
        <f>IF(H109="No",0,+C109)</f>
        <v>0</v>
      </c>
      <c r="J109" s="163">
        <f t="shared" si="17"/>
        <v>0</v>
      </c>
      <c r="K109" s="163"/>
    </row>
    <row r="110" spans="1:11" ht="15" customHeight="1">
      <c r="A110" s="196" t="s">
        <v>189</v>
      </c>
      <c r="B110" s="301"/>
      <c r="C110" s="65"/>
      <c r="D110" s="62"/>
      <c r="E110" s="92"/>
      <c r="F110" s="70"/>
      <c r="G110" s="71"/>
      <c r="H110" s="169" t="str">
        <f>IF(E110=1,"Yes","No")</f>
        <v>No</v>
      </c>
      <c r="I110" s="169">
        <f>IF(H110="No",0,+C110)</f>
        <v>0</v>
      </c>
      <c r="J110" s="169">
        <f t="shared" si="17"/>
        <v>0</v>
      </c>
      <c r="K110" s="163"/>
    </row>
    <row r="111" spans="1:11" ht="15" customHeight="1">
      <c r="A111" s="78"/>
      <c r="B111" s="79" t="s">
        <v>30</v>
      </c>
      <c r="C111" s="80">
        <f>SUM(C108:C110)</f>
        <v>0</v>
      </c>
      <c r="D111" s="81" t="s">
        <v>31</v>
      </c>
      <c r="E111" s="80">
        <f>SUM(E108:E110)</f>
        <v>0</v>
      </c>
      <c r="F111" s="82" t="s">
        <v>39</v>
      </c>
      <c r="G111" s="64"/>
      <c r="H111" s="163">
        <f>COUNTIF(H108:H110,"Yes")</f>
        <v>0</v>
      </c>
      <c r="I111" s="163">
        <f>SUM(I108:I110)</f>
        <v>0</v>
      </c>
      <c r="J111" s="163">
        <f>SUM(J108:J110)</f>
        <v>0</v>
      </c>
      <c r="K111" s="172"/>
    </row>
    <row r="112" spans="1:11" ht="15" customHeight="1">
      <c r="A112" s="78"/>
      <c r="B112" s="79" t="s">
        <v>33</v>
      </c>
      <c r="C112" s="83">
        <f>IF(E111=0, 0, (C111/E111))</f>
        <v>0</v>
      </c>
      <c r="D112" s="62"/>
      <c r="E112" s="206"/>
      <c r="F112" s="84" t="s">
        <v>34</v>
      </c>
      <c r="G112" s="64"/>
      <c r="H112" s="163"/>
      <c r="I112" s="173">
        <f>IF(ISERROR(I111/$H111),0,(I111/$H111))</f>
        <v>0</v>
      </c>
      <c r="J112" s="173">
        <f>IF(ISERROR(J111/$H111),0,(J111/$H111))</f>
        <v>0</v>
      </c>
      <c r="K112" s="172">
        <f>IF(ISERROR(I112/J112),0,(I112/J112))</f>
        <v>0</v>
      </c>
    </row>
    <row r="113" spans="1:19" ht="15" customHeight="1">
      <c r="A113" s="78"/>
      <c r="B113" s="79"/>
      <c r="C113" s="85"/>
      <c r="D113" s="62"/>
      <c r="E113" s="62"/>
      <c r="F113" s="84"/>
      <c r="G113" s="64"/>
      <c r="H113" s="163"/>
      <c r="I113" s="163"/>
      <c r="J113" s="163"/>
      <c r="K113" s="163"/>
    </row>
    <row r="114" spans="1:19" ht="15" customHeight="1">
      <c r="A114" s="37"/>
      <c r="B114" s="38"/>
      <c r="C114" s="39" t="s">
        <v>12</v>
      </c>
      <c r="D114" s="40"/>
      <c r="E114" s="41"/>
      <c r="F114" s="42" t="s">
        <v>13</v>
      </c>
      <c r="G114" s="43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5" customHeight="1">
      <c r="A115" s="44"/>
      <c r="B115" s="38"/>
      <c r="C115" s="45" t="s">
        <v>14</v>
      </c>
      <c r="D115" s="46"/>
      <c r="E115" s="47" t="s">
        <v>15</v>
      </c>
      <c r="F115" s="48" t="s">
        <v>16</v>
      </c>
      <c r="G115" s="49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5" customHeight="1">
      <c r="A116" s="44"/>
      <c r="B116" s="38"/>
      <c r="C116" s="50" t="s">
        <v>17</v>
      </c>
      <c r="D116" s="46"/>
      <c r="E116" s="51" t="s">
        <v>18</v>
      </c>
      <c r="F116" s="52"/>
      <c r="G116" s="53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5" customHeight="1">
      <c r="A117" s="44"/>
      <c r="B117" s="38"/>
      <c r="C117" s="54" t="s">
        <v>19</v>
      </c>
      <c r="D117" s="55"/>
      <c r="E117" s="56" t="s">
        <v>20</v>
      </c>
      <c r="F117" s="52"/>
      <c r="G117" s="53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5" customHeight="1">
      <c r="A118" s="44"/>
      <c r="B118" s="38"/>
      <c r="C118" s="55"/>
      <c r="D118" s="55"/>
      <c r="E118" s="57"/>
      <c r="F118" s="58"/>
      <c r="G118" s="59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5" customHeight="1">
      <c r="A119" s="60" t="s">
        <v>191</v>
      </c>
      <c r="B119" s="38"/>
      <c r="C119" s="61"/>
      <c r="D119" s="62"/>
      <c r="E119" s="62"/>
      <c r="F119" s="63" t="s">
        <v>22</v>
      </c>
      <c r="G119" s="64"/>
      <c r="H119" s="163"/>
      <c r="I119" s="163"/>
      <c r="J119" s="163"/>
      <c r="K119" s="163"/>
    </row>
    <row r="120" spans="1:19" ht="15" customHeight="1">
      <c r="A120" s="196" t="s">
        <v>141</v>
      </c>
      <c r="B120" s="301"/>
      <c r="C120" s="65"/>
      <c r="D120" s="62"/>
      <c r="E120" s="92"/>
      <c r="F120" s="207"/>
      <c r="G120" s="208"/>
      <c r="H120" s="163" t="str">
        <f t="shared" ref="H120:H131" si="18">IF(E120=1,"Yes","No")</f>
        <v>No</v>
      </c>
      <c r="I120" s="163">
        <f t="shared" ref="I120:I131" si="19">IF(H120="No",0,+C120)</f>
        <v>0</v>
      </c>
      <c r="J120" s="163">
        <f>IF(H120="No",0,4)</f>
        <v>0</v>
      </c>
      <c r="K120" s="163"/>
    </row>
    <row r="121" spans="1:19" ht="15" customHeight="1">
      <c r="A121" s="196" t="s">
        <v>29</v>
      </c>
      <c r="B121" s="301"/>
      <c r="C121" s="65"/>
      <c r="D121" s="62"/>
      <c r="E121" s="92"/>
      <c r="F121" s="209"/>
      <c r="G121" s="210"/>
      <c r="H121" s="163" t="str">
        <f t="shared" si="18"/>
        <v>No</v>
      </c>
      <c r="I121" s="163">
        <f t="shared" si="19"/>
        <v>0</v>
      </c>
      <c r="J121" s="163">
        <f t="shared" ref="J121:J131" si="20">IF(H121="No",0,4)</f>
        <v>0</v>
      </c>
      <c r="K121" s="163"/>
    </row>
    <row r="122" spans="1:19" ht="30" customHeight="1">
      <c r="A122" s="196" t="s">
        <v>192</v>
      </c>
      <c r="B122" s="211"/>
      <c r="C122" s="65"/>
      <c r="D122" s="62"/>
      <c r="E122" s="92"/>
      <c r="F122" s="209"/>
      <c r="G122" s="210"/>
      <c r="H122" s="163" t="str">
        <f t="shared" si="18"/>
        <v>No</v>
      </c>
      <c r="I122" s="163">
        <f t="shared" si="19"/>
        <v>0</v>
      </c>
      <c r="J122" s="163">
        <f t="shared" si="20"/>
        <v>0</v>
      </c>
      <c r="K122" s="163"/>
    </row>
    <row r="123" spans="1:19" ht="15" customHeight="1">
      <c r="A123" s="196" t="s">
        <v>193</v>
      </c>
      <c r="B123" s="301"/>
      <c r="C123" s="65"/>
      <c r="D123" s="62"/>
      <c r="E123" s="92"/>
      <c r="F123" s="209"/>
      <c r="G123" s="210"/>
      <c r="H123" s="163" t="str">
        <f t="shared" si="18"/>
        <v>No</v>
      </c>
      <c r="I123" s="163">
        <f t="shared" si="19"/>
        <v>0</v>
      </c>
      <c r="J123" s="163">
        <f t="shared" si="20"/>
        <v>0</v>
      </c>
      <c r="K123" s="163"/>
    </row>
    <row r="124" spans="1:19" ht="30" customHeight="1">
      <c r="A124" s="196" t="s">
        <v>194</v>
      </c>
      <c r="B124" s="301"/>
      <c r="C124" s="65"/>
      <c r="D124" s="62"/>
      <c r="E124" s="92"/>
      <c r="F124" s="209"/>
      <c r="G124" s="210"/>
      <c r="H124" s="163" t="str">
        <f t="shared" si="18"/>
        <v>No</v>
      </c>
      <c r="I124" s="163">
        <f t="shared" si="19"/>
        <v>0</v>
      </c>
      <c r="J124" s="163">
        <f t="shared" si="20"/>
        <v>0</v>
      </c>
      <c r="K124" s="163"/>
    </row>
    <row r="125" spans="1:19" ht="30" customHeight="1">
      <c r="A125" s="196" t="s">
        <v>195</v>
      </c>
      <c r="B125" s="301"/>
      <c r="C125" s="65"/>
      <c r="D125" s="62"/>
      <c r="E125" s="92"/>
      <c r="F125" s="209"/>
      <c r="G125" s="210"/>
      <c r="H125" s="163" t="str">
        <f t="shared" si="18"/>
        <v>No</v>
      </c>
      <c r="I125" s="163">
        <f t="shared" si="19"/>
        <v>0</v>
      </c>
      <c r="J125" s="163">
        <f t="shared" si="20"/>
        <v>0</v>
      </c>
      <c r="K125" s="163"/>
    </row>
    <row r="126" spans="1:19" ht="15" customHeight="1">
      <c r="A126" s="196" t="s">
        <v>196</v>
      </c>
      <c r="B126" s="301"/>
      <c r="C126" s="65"/>
      <c r="D126" s="62"/>
      <c r="E126" s="92"/>
      <c r="F126" s="209"/>
      <c r="G126" s="210"/>
      <c r="H126" s="163" t="str">
        <f t="shared" si="18"/>
        <v>No</v>
      </c>
      <c r="I126" s="163">
        <f t="shared" si="19"/>
        <v>0</v>
      </c>
      <c r="J126" s="163">
        <f t="shared" si="20"/>
        <v>0</v>
      </c>
      <c r="K126" s="163"/>
    </row>
    <row r="127" spans="1:19" ht="15" customHeight="1">
      <c r="A127" s="196" t="s">
        <v>197</v>
      </c>
      <c r="B127" s="303"/>
      <c r="C127" s="65"/>
      <c r="D127" s="62"/>
      <c r="E127" s="92"/>
      <c r="F127" s="212"/>
      <c r="G127" s="213"/>
      <c r="H127" s="163" t="str">
        <f t="shared" si="18"/>
        <v>No</v>
      </c>
      <c r="I127" s="163">
        <f t="shared" si="19"/>
        <v>0</v>
      </c>
      <c r="J127" s="163">
        <f t="shared" si="20"/>
        <v>0</v>
      </c>
      <c r="K127" s="163"/>
    </row>
    <row r="128" spans="1:19" ht="15" customHeight="1">
      <c r="A128" s="196" t="s">
        <v>198</v>
      </c>
      <c r="B128" s="303"/>
      <c r="C128" s="65"/>
      <c r="D128" s="62"/>
      <c r="E128" s="92"/>
      <c r="F128" s="212"/>
      <c r="G128" s="213"/>
      <c r="H128" s="163" t="str">
        <f t="shared" si="18"/>
        <v>No</v>
      </c>
      <c r="I128" s="163">
        <f t="shared" si="19"/>
        <v>0</v>
      </c>
      <c r="J128" s="163">
        <f t="shared" si="20"/>
        <v>0</v>
      </c>
      <c r="K128" s="163"/>
    </row>
    <row r="129" spans="1:11" ht="15" customHeight="1">
      <c r="A129" s="196" t="s">
        <v>199</v>
      </c>
      <c r="B129" s="303"/>
      <c r="C129" s="65"/>
      <c r="D129" s="62"/>
      <c r="E129" s="92"/>
      <c r="F129" s="212"/>
      <c r="G129" s="213"/>
      <c r="H129" s="163" t="str">
        <f t="shared" si="18"/>
        <v>No</v>
      </c>
      <c r="I129" s="163">
        <f t="shared" si="19"/>
        <v>0</v>
      </c>
      <c r="J129" s="163">
        <f t="shared" si="20"/>
        <v>0</v>
      </c>
      <c r="K129" s="163"/>
    </row>
    <row r="130" spans="1:11" ht="15" customHeight="1">
      <c r="A130" s="89" t="s">
        <v>200</v>
      </c>
      <c r="B130" s="303"/>
      <c r="C130" s="65"/>
      <c r="D130" s="62"/>
      <c r="E130" s="92"/>
      <c r="F130" s="212"/>
      <c r="G130" s="213"/>
      <c r="H130" s="163" t="str">
        <f t="shared" si="18"/>
        <v>No</v>
      </c>
      <c r="I130" s="163">
        <f t="shared" si="19"/>
        <v>0</v>
      </c>
      <c r="J130" s="163">
        <f t="shared" si="20"/>
        <v>0</v>
      </c>
      <c r="K130" s="163"/>
    </row>
    <row r="131" spans="1:11" ht="15" customHeight="1">
      <c r="A131" s="196" t="s">
        <v>201</v>
      </c>
      <c r="B131" s="303"/>
      <c r="C131" s="65"/>
      <c r="D131" s="62"/>
      <c r="E131" s="92"/>
      <c r="F131" s="214"/>
      <c r="G131" s="215"/>
      <c r="H131" s="169" t="str">
        <f t="shared" si="18"/>
        <v>No</v>
      </c>
      <c r="I131" s="169">
        <f t="shared" si="19"/>
        <v>0</v>
      </c>
      <c r="J131" s="169">
        <f t="shared" si="20"/>
        <v>0</v>
      </c>
      <c r="K131" s="163"/>
    </row>
    <row r="132" spans="1:11" ht="15" customHeight="1">
      <c r="A132" s="74"/>
      <c r="B132" s="38"/>
      <c r="C132" s="216"/>
      <c r="D132" s="62"/>
      <c r="E132" s="216"/>
      <c r="F132" s="72"/>
      <c r="G132" s="73"/>
      <c r="H132" s="171"/>
      <c r="I132" s="171"/>
      <c r="J132" s="171"/>
      <c r="K132" s="163"/>
    </row>
    <row r="133" spans="1:11" ht="15" customHeight="1">
      <c r="A133" s="78"/>
      <c r="B133" s="79" t="s">
        <v>30</v>
      </c>
      <c r="C133" s="80">
        <f>SUM(C120:C131)</f>
        <v>0</v>
      </c>
      <c r="D133" s="81" t="s">
        <v>31</v>
      </c>
      <c r="E133" s="80">
        <f>SUM(E120:E131)/2</f>
        <v>0</v>
      </c>
      <c r="F133" s="82" t="s">
        <v>125</v>
      </c>
      <c r="G133" s="217"/>
      <c r="H133" s="163">
        <f>COUNTIF(H120:H131,"Yes")</f>
        <v>0</v>
      </c>
      <c r="I133" s="163">
        <f>SUM(I120:I131)</f>
        <v>0</v>
      </c>
      <c r="J133" s="163">
        <f>SUM(J120:J131)</f>
        <v>0</v>
      </c>
      <c r="K133" s="172"/>
    </row>
    <row r="134" spans="1:11" ht="15" customHeight="1">
      <c r="A134" s="78"/>
      <c r="B134" s="79" t="s">
        <v>33</v>
      </c>
      <c r="C134" s="83">
        <f>IF(E133=0, 0, (C133/E133))</f>
        <v>0</v>
      </c>
      <c r="D134" s="62"/>
      <c r="E134" s="62"/>
      <c r="F134" s="84" t="s">
        <v>34</v>
      </c>
      <c r="G134" s="64"/>
      <c r="H134" s="163"/>
      <c r="I134" s="173">
        <f>IF(ISERROR(I133/$H133),0,(I133/$H133)*2)</f>
        <v>0</v>
      </c>
      <c r="J134" s="173">
        <f>IF(ISERROR(J133/$H133),0,(J133/$H133)*2)</f>
        <v>0</v>
      </c>
      <c r="K134" s="172">
        <f>IF(ISERROR(I134/J134),0,(I134/J134))</f>
        <v>0</v>
      </c>
    </row>
    <row r="135" spans="1:11" ht="15" customHeight="1">
      <c r="A135" s="78"/>
      <c r="B135" s="79"/>
      <c r="C135" s="88"/>
      <c r="D135" s="62"/>
      <c r="E135" s="62"/>
      <c r="F135" s="84"/>
      <c r="G135" s="64"/>
      <c r="H135" s="163"/>
      <c r="I135" s="163"/>
      <c r="J135" s="163"/>
      <c r="K135" s="163"/>
    </row>
    <row r="136" spans="1:11" ht="15" customHeight="1">
      <c r="A136" s="60" t="s">
        <v>119</v>
      </c>
      <c r="B136" s="38"/>
      <c r="C136" s="61"/>
      <c r="D136" s="62"/>
      <c r="E136" s="62"/>
      <c r="F136" s="63" t="s">
        <v>22</v>
      </c>
      <c r="G136" s="64"/>
      <c r="H136" s="163"/>
      <c r="I136" s="163"/>
      <c r="J136" s="163"/>
      <c r="K136" s="163"/>
    </row>
    <row r="137" spans="1:11" ht="15" customHeight="1">
      <c r="A137" s="218" t="s">
        <v>120</v>
      </c>
      <c r="B137" s="219"/>
      <c r="C137" s="65"/>
      <c r="D137" s="62"/>
      <c r="E137" s="92"/>
      <c r="F137" s="66"/>
      <c r="G137" s="67"/>
      <c r="H137" s="163" t="str">
        <f>IF(E137=1,"Yes","No")</f>
        <v>No</v>
      </c>
      <c r="I137" s="163">
        <f>IF(H137="No",0,+C137)</f>
        <v>0</v>
      </c>
      <c r="J137" s="163">
        <f t="shared" ref="J137:J141" si="21">IF(H137="No",0,4)</f>
        <v>0</v>
      </c>
      <c r="K137" s="163"/>
    </row>
    <row r="138" spans="1:11" ht="15" customHeight="1">
      <c r="A138" s="218" t="s">
        <v>121</v>
      </c>
      <c r="B138" s="219"/>
      <c r="C138" s="65"/>
      <c r="D138" s="62"/>
      <c r="E138" s="92"/>
      <c r="F138" s="87"/>
      <c r="G138" s="69"/>
      <c r="H138" s="163" t="str">
        <f>IF(E138=1,"Yes","No")</f>
        <v>No</v>
      </c>
      <c r="I138" s="163">
        <f>IF(H138="No",0,+C138)</f>
        <v>0</v>
      </c>
      <c r="J138" s="163">
        <f t="shared" si="21"/>
        <v>0</v>
      </c>
      <c r="K138" s="163"/>
    </row>
    <row r="139" spans="1:11" ht="15" customHeight="1">
      <c r="A139" s="218" t="s">
        <v>122</v>
      </c>
      <c r="B139" s="219"/>
      <c r="C139" s="65"/>
      <c r="D139" s="62"/>
      <c r="E139" s="92"/>
      <c r="F139" s="87"/>
      <c r="G139" s="69"/>
      <c r="H139" s="163" t="str">
        <f>IF(E139=1,"Yes","No")</f>
        <v>No</v>
      </c>
      <c r="I139" s="163">
        <f>IF(H139="No",0,+C139)</f>
        <v>0</v>
      </c>
      <c r="J139" s="163">
        <f t="shared" si="21"/>
        <v>0</v>
      </c>
      <c r="K139" s="163"/>
    </row>
    <row r="140" spans="1:11" ht="15" customHeight="1">
      <c r="A140" s="218" t="s">
        <v>123</v>
      </c>
      <c r="B140" s="219"/>
      <c r="C140" s="65"/>
      <c r="D140" s="62"/>
      <c r="E140" s="92"/>
      <c r="F140" s="87"/>
      <c r="G140" s="69"/>
      <c r="H140" s="163" t="str">
        <f>IF(E140=1,"Yes","No")</f>
        <v>No</v>
      </c>
      <c r="I140" s="163">
        <f>IF(H140="No",0,+C140)</f>
        <v>0</v>
      </c>
      <c r="J140" s="163">
        <f t="shared" si="21"/>
        <v>0</v>
      </c>
      <c r="K140" s="163"/>
    </row>
    <row r="141" spans="1:11" ht="15" customHeight="1">
      <c r="A141" s="218" t="s">
        <v>124</v>
      </c>
      <c r="B141" s="219"/>
      <c r="C141" s="65"/>
      <c r="D141" s="62"/>
      <c r="E141" s="92"/>
      <c r="F141" s="87"/>
      <c r="G141" s="69"/>
      <c r="H141" s="163" t="str">
        <f>IF(E141=1,"Yes","No")</f>
        <v>No</v>
      </c>
      <c r="I141" s="163">
        <f>IF(H141="No",0,+C141)</f>
        <v>0</v>
      </c>
      <c r="J141" s="163">
        <f t="shared" si="21"/>
        <v>0</v>
      </c>
      <c r="K141" s="163"/>
    </row>
    <row r="142" spans="1:11" ht="15" customHeight="1">
      <c r="A142" s="74"/>
      <c r="B142" s="38"/>
      <c r="C142" s="216"/>
      <c r="D142" s="62"/>
      <c r="E142" s="216"/>
      <c r="F142" s="72"/>
      <c r="G142" s="73"/>
      <c r="H142" s="171"/>
      <c r="I142" s="171"/>
      <c r="J142" s="171"/>
      <c r="K142" s="172"/>
    </row>
    <row r="143" spans="1:11" ht="15" customHeight="1">
      <c r="A143" s="78"/>
      <c r="B143" s="79" t="s">
        <v>30</v>
      </c>
      <c r="C143" s="80">
        <f>SUM(C137:C141)</f>
        <v>0</v>
      </c>
      <c r="D143" s="81" t="s">
        <v>31</v>
      </c>
      <c r="E143" s="80">
        <f>SUM(E137:E141)/2</f>
        <v>0</v>
      </c>
      <c r="F143" s="82" t="s">
        <v>125</v>
      </c>
      <c r="G143" s="217"/>
      <c r="H143" s="163">
        <f>COUNTIF(H137:H141,"Yes")</f>
        <v>0</v>
      </c>
      <c r="I143" s="163">
        <f>SUM(I137:I141)</f>
        <v>0</v>
      </c>
      <c r="J143" s="163">
        <f>SUM(J137:J141)</f>
        <v>0</v>
      </c>
      <c r="K143" s="172"/>
    </row>
    <row r="144" spans="1:11" ht="15" customHeight="1">
      <c r="A144" s="78"/>
      <c r="B144" s="79" t="s">
        <v>33</v>
      </c>
      <c r="C144" s="83">
        <f>IF(E143=0, 0, (C143/E143))</f>
        <v>0</v>
      </c>
      <c r="D144" s="62"/>
      <c r="E144" s="62"/>
      <c r="F144" s="84" t="s">
        <v>34</v>
      </c>
      <c r="G144" s="64"/>
      <c r="H144" s="163"/>
      <c r="I144" s="173">
        <f>IF(ISERROR(I143/$H143),0,(I143/$H143)*2)</f>
        <v>0</v>
      </c>
      <c r="J144" s="173">
        <f>IF(ISERROR(J143/$H143),0,(J143/$H143)*2)</f>
        <v>0</v>
      </c>
      <c r="K144" s="172">
        <f>IF(ISERROR(I144/J144),0,(I144/J144))</f>
        <v>0</v>
      </c>
    </row>
    <row r="145" spans="1:11" ht="15" customHeight="1">
      <c r="A145" s="78"/>
      <c r="B145" s="79"/>
      <c r="C145" s="88"/>
      <c r="D145" s="62"/>
      <c r="E145" s="62"/>
      <c r="F145" s="84"/>
      <c r="G145" s="64"/>
      <c r="H145" s="163"/>
      <c r="I145" s="163"/>
      <c r="J145" s="163"/>
      <c r="K145" s="163"/>
    </row>
    <row r="146" spans="1:11" ht="15" customHeight="1">
      <c r="A146" s="60" t="s">
        <v>206</v>
      </c>
      <c r="B146" s="38"/>
      <c r="C146" s="61"/>
      <c r="D146" s="62"/>
      <c r="E146" s="62"/>
      <c r="F146" s="63" t="s">
        <v>22</v>
      </c>
      <c r="G146" s="64"/>
      <c r="H146" s="163"/>
      <c r="I146" s="163"/>
      <c r="J146" s="163"/>
      <c r="K146" s="163"/>
    </row>
    <row r="147" spans="1:11" ht="15" customHeight="1">
      <c r="A147" s="97" t="s">
        <v>26</v>
      </c>
      <c r="B147" s="301"/>
      <c r="C147" s="65"/>
      <c r="D147" s="62"/>
      <c r="E147" s="92"/>
      <c r="F147" s="66"/>
      <c r="G147" s="67"/>
      <c r="H147" s="163" t="str">
        <f>IF(E147=1,"Yes","No")</f>
        <v>No</v>
      </c>
      <c r="I147" s="163">
        <f>IF(H147="No",0,+C147)</f>
        <v>0</v>
      </c>
      <c r="J147" s="163">
        <f t="shared" ref="J147:J148" si="22">IF(H147="No",0,4)</f>
        <v>0</v>
      </c>
      <c r="K147" s="163"/>
    </row>
    <row r="148" spans="1:11" ht="30" customHeight="1">
      <c r="A148" s="89" t="s">
        <v>207</v>
      </c>
      <c r="B148" s="301"/>
      <c r="C148" s="65"/>
      <c r="D148" s="62"/>
      <c r="E148" s="92"/>
      <c r="F148" s="87"/>
      <c r="G148" s="69"/>
      <c r="H148" s="169" t="str">
        <f>IF(E148=1,"Yes","No")</f>
        <v>No</v>
      </c>
      <c r="I148" s="169">
        <f>IF(H148="No",0,+C148)</f>
        <v>0</v>
      </c>
      <c r="J148" s="169">
        <f t="shared" si="22"/>
        <v>0</v>
      </c>
      <c r="K148" s="163"/>
    </row>
    <row r="149" spans="1:11" ht="15" customHeight="1">
      <c r="A149" s="78"/>
      <c r="B149" s="79" t="s">
        <v>30</v>
      </c>
      <c r="C149" s="80">
        <f>SUM(C147:C148)</f>
        <v>0</v>
      </c>
      <c r="D149" s="81" t="s">
        <v>31</v>
      </c>
      <c r="E149" s="80">
        <f>SUM(E147:E148)</f>
        <v>0</v>
      </c>
      <c r="F149" s="82" t="s">
        <v>208</v>
      </c>
      <c r="G149" s="64"/>
      <c r="H149" s="163">
        <f>COUNTIF(H147:H148,"Yes")</f>
        <v>0</v>
      </c>
      <c r="I149" s="163">
        <f>SUM(I147:I148)</f>
        <v>0</v>
      </c>
      <c r="J149" s="163">
        <f>SUM(J147:J148)</f>
        <v>0</v>
      </c>
      <c r="K149" s="172"/>
    </row>
    <row r="150" spans="1:11" ht="15" customHeight="1">
      <c r="A150" s="78"/>
      <c r="B150" s="79" t="s">
        <v>33</v>
      </c>
      <c r="C150" s="83">
        <f>IF(E149=0, 0, (C149/E149))</f>
        <v>0</v>
      </c>
      <c r="D150" s="62"/>
      <c r="E150" s="62"/>
      <c r="F150" s="84" t="s">
        <v>34</v>
      </c>
      <c r="G150" s="64"/>
      <c r="H150" s="163"/>
      <c r="I150" s="173">
        <f>IF(ISERROR(I149/$H149),0,(I149/$H149))</f>
        <v>0</v>
      </c>
      <c r="J150" s="173">
        <f>IF(ISERROR(J149/$H149),0,(J149/$H149))</f>
        <v>0</v>
      </c>
      <c r="K150" s="172">
        <f>IF(ISERROR(I150/J150),0,(I150/J150))</f>
        <v>0</v>
      </c>
    </row>
    <row r="151" spans="1:11" ht="15" customHeight="1">
      <c r="A151" s="78"/>
      <c r="B151" s="79"/>
      <c r="C151" s="85"/>
      <c r="D151" s="62"/>
      <c r="E151" s="62"/>
      <c r="F151" s="84"/>
      <c r="G151" s="64"/>
      <c r="H151" s="163"/>
      <c r="I151" s="163"/>
      <c r="J151" s="163"/>
      <c r="K151" s="163"/>
    </row>
    <row r="152" spans="1:11" ht="15" customHeight="1">
      <c r="A152" s="220" t="s">
        <v>209</v>
      </c>
      <c r="B152" s="38"/>
      <c r="C152" s="61"/>
      <c r="D152" s="62"/>
      <c r="E152" s="62"/>
      <c r="F152" s="63" t="s">
        <v>22</v>
      </c>
      <c r="G152" s="64"/>
      <c r="H152" s="163"/>
      <c r="I152" s="163"/>
      <c r="J152" s="163"/>
      <c r="K152" s="163"/>
    </row>
    <row r="153" spans="1:11" ht="15" customHeight="1">
      <c r="A153" s="97" t="s">
        <v>90</v>
      </c>
      <c r="B153" s="301"/>
      <c r="C153" s="65"/>
      <c r="D153" s="62"/>
      <c r="E153" s="92"/>
      <c r="F153" s="66"/>
      <c r="G153" s="67"/>
      <c r="H153" s="163" t="str">
        <f>IF(E153=1,"Yes","No")</f>
        <v>No</v>
      </c>
      <c r="I153" s="163">
        <f>IF(H153="No",0,+C153)</f>
        <v>0</v>
      </c>
      <c r="J153" s="163">
        <f t="shared" ref="J153:J156" si="23">IF(H153="No",0,4)</f>
        <v>0</v>
      </c>
      <c r="K153" s="163"/>
    </row>
    <row r="154" spans="1:11" ht="30" customHeight="1">
      <c r="A154" s="89" t="s">
        <v>91</v>
      </c>
      <c r="B154" s="301"/>
      <c r="C154" s="65"/>
      <c r="D154" s="62"/>
      <c r="E154" s="92"/>
      <c r="F154" s="87"/>
      <c r="G154" s="69"/>
      <c r="H154" s="163" t="str">
        <f>IF(E154=1,"Yes","No")</f>
        <v>No</v>
      </c>
      <c r="I154" s="163">
        <f>IF(H154="No",0,+C154)</f>
        <v>0</v>
      </c>
      <c r="J154" s="163">
        <f t="shared" si="23"/>
        <v>0</v>
      </c>
      <c r="K154" s="163"/>
    </row>
    <row r="155" spans="1:11" ht="15" customHeight="1">
      <c r="A155" s="97" t="s">
        <v>92</v>
      </c>
      <c r="B155" s="301"/>
      <c r="C155" s="65"/>
      <c r="D155" s="62"/>
      <c r="E155" s="92"/>
      <c r="F155" s="87"/>
      <c r="G155" s="69"/>
      <c r="H155" s="163" t="str">
        <f>IF(E155=1,"Yes","No")</f>
        <v>No</v>
      </c>
      <c r="I155" s="163">
        <f>IF(H155="No",0,+C155)</f>
        <v>0</v>
      </c>
      <c r="J155" s="163">
        <f t="shared" si="23"/>
        <v>0</v>
      </c>
      <c r="K155" s="163"/>
    </row>
    <row r="156" spans="1:11" ht="15" customHeight="1">
      <c r="A156" s="97" t="s">
        <v>93</v>
      </c>
      <c r="B156" s="301"/>
      <c r="C156" s="65"/>
      <c r="D156" s="62"/>
      <c r="E156" s="92"/>
      <c r="F156" s="70"/>
      <c r="G156" s="71"/>
      <c r="H156" s="169" t="str">
        <f>IF(E156=1,"Yes","No")</f>
        <v>No</v>
      </c>
      <c r="I156" s="169">
        <f>IF(H156="No",0,+C156)</f>
        <v>0</v>
      </c>
      <c r="J156" s="169">
        <f t="shared" si="23"/>
        <v>0</v>
      </c>
      <c r="K156" s="163"/>
    </row>
    <row r="157" spans="1:11" ht="15" customHeight="1">
      <c r="A157" s="78"/>
      <c r="B157" s="79" t="s">
        <v>30</v>
      </c>
      <c r="C157" s="80">
        <f>SUM(C153:C156)</f>
        <v>0</v>
      </c>
      <c r="D157" s="81" t="s">
        <v>31</v>
      </c>
      <c r="E157" s="80">
        <f>SUM(E153:E156)</f>
        <v>0</v>
      </c>
      <c r="F157" s="82" t="s">
        <v>32</v>
      </c>
      <c r="G157" s="64"/>
      <c r="H157" s="163">
        <f>COUNTIF(H153:H156,"Yes")</f>
        <v>0</v>
      </c>
      <c r="I157" s="163">
        <f>SUM(I153:I156)</f>
        <v>0</v>
      </c>
      <c r="J157" s="163">
        <f>SUM(J153:J156)</f>
        <v>0</v>
      </c>
      <c r="K157" s="172"/>
    </row>
    <row r="158" spans="1:11" s="227" customFormat="1" ht="15" customHeight="1">
      <c r="A158" s="221"/>
      <c r="B158" s="222" t="s">
        <v>33</v>
      </c>
      <c r="C158" s="223">
        <f>IF(E157=0, 0, (C157/E157))</f>
        <v>0</v>
      </c>
      <c r="D158" s="224"/>
      <c r="E158" s="224"/>
      <c r="F158" s="225" t="s">
        <v>34</v>
      </c>
      <c r="G158" s="226"/>
      <c r="H158" s="163"/>
      <c r="I158" s="173">
        <f>IF(ISERROR(I157/$H157),0,(I157/$H157))</f>
        <v>0</v>
      </c>
      <c r="J158" s="173">
        <f>IF(ISERROR(J157/$H157),0,(J157/$H157))</f>
        <v>0</v>
      </c>
      <c r="K158" s="172">
        <f>IF(ISERROR(I158/J158),0,(I158/J158))</f>
        <v>0</v>
      </c>
    </row>
    <row r="159" spans="1:11" s="227" customFormat="1" ht="15" customHeight="1">
      <c r="A159" s="221"/>
      <c r="B159" s="222"/>
      <c r="C159" s="228"/>
      <c r="D159" s="224"/>
      <c r="E159" s="224"/>
      <c r="F159" s="225"/>
      <c r="G159" s="226"/>
      <c r="H159" s="229"/>
      <c r="I159" s="229"/>
      <c r="J159" s="229"/>
      <c r="K159" s="229"/>
    </row>
    <row r="160" spans="1:11" s="227" customFormat="1" ht="15" customHeight="1">
      <c r="A160" s="221"/>
      <c r="B160" s="222"/>
      <c r="C160" s="230"/>
      <c r="D160" s="224"/>
      <c r="E160" s="224"/>
      <c r="F160" s="225"/>
      <c r="G160" s="226"/>
      <c r="H160" s="229"/>
      <c r="I160" s="229"/>
      <c r="J160" s="229"/>
      <c r="K160" s="229"/>
    </row>
    <row r="161" spans="1:19" ht="15" customHeight="1">
      <c r="A161" s="37"/>
      <c r="B161" s="38"/>
      <c r="C161" s="39" t="s">
        <v>12</v>
      </c>
      <c r="D161" s="40"/>
      <c r="E161" s="41"/>
      <c r="F161" s="42" t="s">
        <v>13</v>
      </c>
      <c r="G161" s="43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5" customHeight="1">
      <c r="A162" s="44"/>
      <c r="B162" s="38"/>
      <c r="C162" s="45" t="s">
        <v>14</v>
      </c>
      <c r="D162" s="46"/>
      <c r="E162" s="47" t="s">
        <v>15</v>
      </c>
      <c r="F162" s="48" t="s">
        <v>16</v>
      </c>
      <c r="G162" s="49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5" customHeight="1">
      <c r="A163" s="44"/>
      <c r="B163" s="38"/>
      <c r="C163" s="50" t="s">
        <v>17</v>
      </c>
      <c r="D163" s="46"/>
      <c r="E163" s="51" t="s">
        <v>18</v>
      </c>
      <c r="F163" s="52"/>
      <c r="G163" s="53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5" customHeight="1">
      <c r="A164" s="44"/>
      <c r="B164" s="38"/>
      <c r="C164" s="54" t="s">
        <v>19</v>
      </c>
      <c r="D164" s="55"/>
      <c r="E164" s="56" t="s">
        <v>20</v>
      </c>
      <c r="F164" s="52"/>
      <c r="G164" s="53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5" customHeight="1">
      <c r="A165" s="44"/>
      <c r="B165" s="38"/>
      <c r="C165" s="55"/>
      <c r="D165" s="55"/>
      <c r="E165" s="57"/>
      <c r="F165" s="58"/>
      <c r="G165" s="59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5" customHeight="1">
      <c r="A166" s="231" t="s">
        <v>95</v>
      </c>
      <c r="B166" s="302"/>
      <c r="C166" s="61"/>
      <c r="D166" s="62"/>
      <c r="E166" s="62"/>
      <c r="F166" s="63" t="s">
        <v>22</v>
      </c>
      <c r="G166" s="64"/>
      <c r="H166" s="163"/>
      <c r="I166" s="163"/>
      <c r="J166" s="163"/>
      <c r="K166" s="163"/>
    </row>
    <row r="167" spans="1:19" ht="15" customHeight="1">
      <c r="A167" s="89" t="s">
        <v>96</v>
      </c>
      <c r="B167" s="301"/>
      <c r="C167" s="65"/>
      <c r="D167" s="62"/>
      <c r="E167" s="92"/>
      <c r="F167" s="66"/>
      <c r="G167" s="67"/>
      <c r="H167" s="169" t="str">
        <f>IF(E167=1,"Yes","No")</f>
        <v>No</v>
      </c>
      <c r="I167" s="169">
        <f>IF(H167="No",0,+C167)</f>
        <v>0</v>
      </c>
      <c r="J167" s="169">
        <f t="shared" ref="J167" si="24">IF(H167="No",0,4)</f>
        <v>0</v>
      </c>
      <c r="K167" s="163"/>
    </row>
    <row r="168" spans="1:19" ht="15" customHeight="1">
      <c r="A168" s="78"/>
      <c r="B168" s="79" t="s">
        <v>30</v>
      </c>
      <c r="C168" s="80">
        <f>SUM(C167:C167)</f>
        <v>0</v>
      </c>
      <c r="D168" s="81" t="s">
        <v>31</v>
      </c>
      <c r="E168" s="80">
        <f>SUM(E167:E167)</f>
        <v>0</v>
      </c>
      <c r="F168" s="82" t="s">
        <v>32</v>
      </c>
      <c r="G168" s="64"/>
      <c r="H168" s="163">
        <f>COUNTIF(H167,"Yes")</f>
        <v>0</v>
      </c>
      <c r="I168" s="163">
        <f>SUM(I167)</f>
        <v>0</v>
      </c>
      <c r="J168" s="163">
        <f>SUM(J167)</f>
        <v>0</v>
      </c>
      <c r="K168" s="172"/>
    </row>
    <row r="169" spans="1:19" ht="15" customHeight="1">
      <c r="A169" s="78"/>
      <c r="B169" s="79" t="s">
        <v>33</v>
      </c>
      <c r="C169" s="83">
        <f>IF(E168=0, 0, (C168/E168))</f>
        <v>0</v>
      </c>
      <c r="D169" s="62"/>
      <c r="E169" s="62"/>
      <c r="F169" s="84" t="s">
        <v>34</v>
      </c>
      <c r="G169" s="64"/>
      <c r="H169" s="163"/>
      <c r="I169" s="173">
        <f>IF(ISERROR(I168/$H168),0,(I168/$H168))</f>
        <v>0</v>
      </c>
      <c r="J169" s="173">
        <f>IF(ISERROR(J168/$H168),0,(J168/$H168))</f>
        <v>0</v>
      </c>
      <c r="K169" s="172">
        <f>IF(ISERROR(I169/J169),0,(I169/J169))</f>
        <v>0</v>
      </c>
    </row>
    <row r="170" spans="1:19" ht="15" customHeight="1">
      <c r="A170" s="74"/>
      <c r="B170" s="38"/>
      <c r="C170" s="61"/>
      <c r="D170" s="62"/>
      <c r="E170" s="62"/>
      <c r="F170" s="38"/>
      <c r="G170" s="64"/>
      <c r="H170" s="163"/>
      <c r="I170" s="163"/>
      <c r="J170" s="163"/>
      <c r="K170" s="163"/>
    </row>
    <row r="171" spans="1:19" ht="15" customHeight="1">
      <c r="A171" s="232" t="s">
        <v>210</v>
      </c>
      <c r="B171" s="38"/>
      <c r="C171" s="61"/>
      <c r="D171" s="62"/>
      <c r="E171" s="62"/>
      <c r="F171" s="63" t="s">
        <v>22</v>
      </c>
      <c r="G171" s="64"/>
      <c r="H171" s="163"/>
      <c r="I171" s="163"/>
      <c r="J171" s="163"/>
      <c r="K171" s="163"/>
    </row>
    <row r="172" spans="1:19" ht="30" customHeight="1">
      <c r="A172" s="89" t="s">
        <v>98</v>
      </c>
      <c r="B172" s="211"/>
      <c r="C172" s="65"/>
      <c r="D172" s="62"/>
      <c r="E172" s="92"/>
      <c r="F172" s="66"/>
      <c r="G172" s="67"/>
      <c r="H172" s="169" t="str">
        <f>IF(E172=1,"Yes","No")</f>
        <v>No</v>
      </c>
      <c r="I172" s="169">
        <f>IF(H172="No",0,+C172)</f>
        <v>0</v>
      </c>
      <c r="J172" s="169">
        <f t="shared" ref="J172" si="25">IF(H172="No",0,4)</f>
        <v>0</v>
      </c>
      <c r="K172" s="163"/>
    </row>
    <row r="173" spans="1:19" ht="15" customHeight="1">
      <c r="A173" s="78"/>
      <c r="B173" s="79" t="s">
        <v>30</v>
      </c>
      <c r="C173" s="80">
        <f>SUM(C172:C172)</f>
        <v>0</v>
      </c>
      <c r="D173" s="81" t="s">
        <v>31</v>
      </c>
      <c r="E173" s="80">
        <f>SUM(E172:E172)</f>
        <v>0</v>
      </c>
      <c r="F173" s="82" t="s">
        <v>32</v>
      </c>
      <c r="G173" s="64"/>
      <c r="H173" s="163">
        <f>COUNTIF(H172,"Yes")</f>
        <v>0</v>
      </c>
      <c r="I173" s="163">
        <f>SUM(I172)</f>
        <v>0</v>
      </c>
      <c r="J173" s="163">
        <f>SUM(J172)</f>
        <v>0</v>
      </c>
      <c r="K173" s="172"/>
    </row>
    <row r="174" spans="1:19" ht="15" customHeight="1">
      <c r="A174" s="78"/>
      <c r="B174" s="79" t="s">
        <v>33</v>
      </c>
      <c r="C174" s="83">
        <f>IF(E173=0, 0, (C173/E173))</f>
        <v>0</v>
      </c>
      <c r="D174" s="62"/>
      <c r="E174" s="62"/>
      <c r="F174" s="84" t="s">
        <v>34</v>
      </c>
      <c r="G174" s="64"/>
      <c r="H174" s="163"/>
      <c r="I174" s="173">
        <f>IF(ISERROR(I173/$H173),0,(I173/$H173))</f>
        <v>0</v>
      </c>
      <c r="J174" s="173">
        <f>IF(ISERROR(J173/$H173),0,(J173/$H173))</f>
        <v>0</v>
      </c>
      <c r="K174" s="172">
        <f>IF(ISERROR(I174/J174),0,(I174/J174))</f>
        <v>0</v>
      </c>
    </row>
    <row r="175" spans="1:19" ht="15" customHeight="1">
      <c r="A175" s="74"/>
      <c r="B175" s="38"/>
      <c r="C175" s="61"/>
      <c r="D175" s="62"/>
      <c r="E175" s="62"/>
      <c r="F175" s="38"/>
      <c r="G175" s="64"/>
      <c r="H175" s="163"/>
      <c r="I175" s="163"/>
      <c r="J175" s="163"/>
      <c r="K175" s="163"/>
    </row>
    <row r="176" spans="1:19" ht="15" customHeight="1">
      <c r="A176" s="60" t="s">
        <v>132</v>
      </c>
      <c r="B176" s="38"/>
      <c r="C176" s="61"/>
      <c r="D176" s="62"/>
      <c r="E176" s="62"/>
      <c r="F176" s="63" t="s">
        <v>22</v>
      </c>
      <c r="G176" s="64"/>
      <c r="H176" s="163"/>
      <c r="I176" s="163"/>
      <c r="J176" s="163"/>
      <c r="K176" s="163"/>
    </row>
    <row r="177" spans="1:11" ht="15" customHeight="1">
      <c r="A177" s="89" t="s">
        <v>133</v>
      </c>
      <c r="B177" s="301"/>
      <c r="C177" s="65"/>
      <c r="D177" s="62"/>
      <c r="E177" s="92"/>
      <c r="F177" s="66"/>
      <c r="G177" s="93"/>
      <c r="H177" s="163" t="str">
        <f>IF(E177=1,"Yes","No")</f>
        <v>No</v>
      </c>
      <c r="I177" s="163">
        <f>IF(H177="No",0,+C177)</f>
        <v>0</v>
      </c>
      <c r="J177" s="163">
        <f t="shared" ref="J177" si="26">IF(H177="No",0,4)</f>
        <v>0</v>
      </c>
      <c r="K177" s="163"/>
    </row>
    <row r="178" spans="1:11" ht="15" customHeight="1">
      <c r="A178" s="89" t="s">
        <v>211</v>
      </c>
      <c r="B178" s="301"/>
      <c r="C178" s="65"/>
      <c r="D178" s="62"/>
      <c r="E178" s="92"/>
      <c r="F178" s="68"/>
      <c r="G178" s="94"/>
      <c r="H178" s="163" t="str">
        <f>IF(E178=1,"Yes","No")</f>
        <v>No</v>
      </c>
      <c r="I178" s="163">
        <f>IF(H178="No",0,+C178)</f>
        <v>0</v>
      </c>
      <c r="J178" s="163">
        <f t="shared" ref="J178:J181" si="27">IF(H178="No",0,4)</f>
        <v>0</v>
      </c>
      <c r="K178" s="163"/>
    </row>
    <row r="179" spans="1:11" ht="15" customHeight="1">
      <c r="A179" s="89" t="s">
        <v>213</v>
      </c>
      <c r="B179" s="301"/>
      <c r="C179" s="65"/>
      <c r="D179" s="62"/>
      <c r="E179" s="92"/>
      <c r="F179" s="68"/>
      <c r="G179" s="94"/>
      <c r="H179" s="163" t="str">
        <f>IF(E179=1,"Yes","No")</f>
        <v>No</v>
      </c>
      <c r="I179" s="163">
        <f>IF(H179="No",0,+C179)</f>
        <v>0</v>
      </c>
      <c r="J179" s="163">
        <f t="shared" si="27"/>
        <v>0</v>
      </c>
      <c r="K179" s="163"/>
    </row>
    <row r="180" spans="1:11" ht="30" customHeight="1">
      <c r="A180" s="89" t="s">
        <v>214</v>
      </c>
      <c r="B180" s="301"/>
      <c r="C180" s="65"/>
      <c r="D180" s="62"/>
      <c r="E180" s="92"/>
      <c r="F180" s="68"/>
      <c r="G180" s="94"/>
      <c r="H180" s="163" t="str">
        <f>IF(E180=1,"Yes","No")</f>
        <v>No</v>
      </c>
      <c r="I180" s="163">
        <f>IF(H180="No",0,+C180)</f>
        <v>0</v>
      </c>
      <c r="J180" s="163">
        <f t="shared" si="27"/>
        <v>0</v>
      </c>
      <c r="K180" s="163"/>
    </row>
    <row r="181" spans="1:11" ht="15" customHeight="1">
      <c r="A181" s="233" t="s">
        <v>215</v>
      </c>
      <c r="B181" s="301"/>
      <c r="C181" s="65"/>
      <c r="D181" s="62"/>
      <c r="E181" s="92"/>
      <c r="F181" s="68"/>
      <c r="G181" s="94"/>
      <c r="H181" s="169" t="str">
        <f>IF(E181=1,"Yes","No")</f>
        <v>No</v>
      </c>
      <c r="I181" s="169">
        <f>IF(H181="No",0,+C181)</f>
        <v>0</v>
      </c>
      <c r="J181" s="169">
        <f t="shared" si="27"/>
        <v>0</v>
      </c>
      <c r="K181" s="163"/>
    </row>
    <row r="182" spans="1:11" ht="15" customHeight="1">
      <c r="A182" s="78"/>
      <c r="B182" s="79" t="s">
        <v>30</v>
      </c>
      <c r="C182" s="80">
        <f>SUM(C177:C181)</f>
        <v>0</v>
      </c>
      <c r="D182" s="81" t="s">
        <v>31</v>
      </c>
      <c r="E182" s="80">
        <f>SUM(E177:E181)</f>
        <v>0</v>
      </c>
      <c r="F182" s="82" t="s">
        <v>135</v>
      </c>
      <c r="G182" s="64"/>
      <c r="H182" s="163">
        <f>COUNTIF(H177:H181,"Yes")</f>
        <v>0</v>
      </c>
      <c r="I182" s="163">
        <f>SUM(I177:I181)</f>
        <v>0</v>
      </c>
      <c r="J182" s="163">
        <f>SUM(J177:J181)</f>
        <v>0</v>
      </c>
      <c r="K182" s="172"/>
    </row>
    <row r="183" spans="1:11" ht="15" customHeight="1">
      <c r="A183" s="78"/>
      <c r="B183" s="79" t="s">
        <v>33</v>
      </c>
      <c r="C183" s="83">
        <f>IF(E182=0, 0, (C182/E182))</f>
        <v>0</v>
      </c>
      <c r="D183" s="62"/>
      <c r="E183" s="62"/>
      <c r="F183" s="84" t="s">
        <v>34</v>
      </c>
      <c r="G183" s="64"/>
      <c r="H183" s="163"/>
      <c r="I183" s="173">
        <f>IF(ISERROR(I182/$H182),0,(I182/$H182))</f>
        <v>0</v>
      </c>
      <c r="J183" s="173">
        <f>IF(ISERROR(J182/$H182),0,(J182/$H182))</f>
        <v>0</v>
      </c>
      <c r="K183" s="172">
        <f>IF(ISERROR(I183/J183),0,(I183/J183))</f>
        <v>0</v>
      </c>
    </row>
    <row r="184" spans="1:11" ht="15" customHeight="1">
      <c r="A184" s="78"/>
      <c r="B184" s="79"/>
      <c r="C184" s="88"/>
      <c r="D184" s="62"/>
      <c r="E184" s="62"/>
      <c r="F184" s="84"/>
      <c r="G184" s="64"/>
      <c r="H184" s="163"/>
      <c r="I184" s="163"/>
      <c r="J184" s="163"/>
      <c r="K184" s="163"/>
    </row>
    <row r="185" spans="1:11" ht="15" customHeight="1">
      <c r="A185" s="78"/>
      <c r="B185" s="234"/>
      <c r="C185" s="61"/>
      <c r="D185" s="62"/>
      <c r="E185" s="62"/>
      <c r="F185" s="38"/>
      <c r="G185" s="64"/>
      <c r="H185" s="163"/>
      <c r="I185" s="163"/>
      <c r="J185" s="163"/>
      <c r="K185" s="163"/>
    </row>
    <row r="186" spans="1:11" ht="15" customHeight="1">
      <c r="A186" s="235"/>
      <c r="B186" s="234"/>
      <c r="C186" s="61"/>
      <c r="D186" s="61"/>
      <c r="E186" s="62"/>
      <c r="F186" s="38"/>
      <c r="G186" s="64"/>
      <c r="H186" s="163"/>
      <c r="I186" s="163"/>
      <c r="J186" s="163"/>
      <c r="K186" s="163"/>
    </row>
    <row r="187" spans="1:11" ht="15" customHeight="1">
      <c r="A187" s="98" t="s">
        <v>62</v>
      </c>
      <c r="B187" s="99"/>
      <c r="C187" s="100"/>
      <c r="D187" s="100"/>
      <c r="E187" s="101"/>
      <c r="F187" s="99"/>
      <c r="G187" s="102"/>
      <c r="H187" s="163"/>
      <c r="I187" s="163"/>
      <c r="J187" s="163"/>
      <c r="K187" s="163"/>
    </row>
    <row r="188" spans="1:11" ht="15" customHeight="1">
      <c r="A188" s="37"/>
      <c r="B188" s="38"/>
      <c r="C188" s="61"/>
      <c r="D188" s="61"/>
      <c r="E188" s="62"/>
      <c r="F188" s="38"/>
      <c r="G188" s="64"/>
      <c r="H188" s="163"/>
      <c r="I188" s="163"/>
      <c r="J188" s="163"/>
      <c r="K188" s="163"/>
    </row>
    <row r="189" spans="1:11" ht="15" customHeight="1">
      <c r="A189" s="103"/>
      <c r="B189" s="38"/>
      <c r="C189" s="104" t="s">
        <v>63</v>
      </c>
      <c r="D189" s="105"/>
      <c r="E189" s="106" t="s">
        <v>64</v>
      </c>
      <c r="F189" s="105"/>
      <c r="G189" s="64"/>
      <c r="H189" s="163"/>
      <c r="I189" s="163"/>
      <c r="J189" s="163"/>
      <c r="K189" s="163"/>
    </row>
    <row r="190" spans="1:11" ht="15" customHeight="1">
      <c r="A190" s="107" t="s">
        <v>11</v>
      </c>
      <c r="B190" s="108"/>
      <c r="C190" s="104" t="s">
        <v>66</v>
      </c>
      <c r="D190" s="105"/>
      <c r="E190" s="109" t="s">
        <v>67</v>
      </c>
      <c r="F190" s="110"/>
      <c r="G190" s="64"/>
      <c r="H190" s="163"/>
      <c r="I190" s="163"/>
      <c r="J190" s="163"/>
      <c r="K190" s="163"/>
    </row>
    <row r="191" spans="1:11" ht="15" customHeight="1">
      <c r="A191" s="111" t="str">
        <f>A17</f>
        <v>Entrance/Main Lobby</v>
      </c>
      <c r="B191" s="90"/>
      <c r="C191" s="112">
        <f>I28</f>
        <v>0</v>
      </c>
      <c r="D191" s="113"/>
      <c r="E191" s="236">
        <v>4</v>
      </c>
      <c r="F191" s="237"/>
      <c r="G191" s="116"/>
      <c r="H191" s="163"/>
      <c r="I191" s="163"/>
      <c r="J191" s="163"/>
      <c r="K191" s="163"/>
    </row>
    <row r="192" spans="1:11" ht="15" customHeight="1">
      <c r="A192" s="111" t="str">
        <f>A35</f>
        <v>Security/Life Safety</v>
      </c>
      <c r="B192" s="90"/>
      <c r="C192" s="112">
        <f>I48</f>
        <v>0</v>
      </c>
      <c r="D192" s="113"/>
      <c r="E192" s="236">
        <v>4</v>
      </c>
      <c r="F192" s="237"/>
      <c r="G192" s="116"/>
      <c r="H192" s="163"/>
      <c r="I192" s="163"/>
      <c r="J192" s="163"/>
      <c r="K192" s="163"/>
    </row>
    <row r="193" spans="1:11" ht="15" customHeight="1">
      <c r="A193" s="111" t="str">
        <f>A49</f>
        <v>Management Office</v>
      </c>
      <c r="B193" s="90"/>
      <c r="C193" s="112">
        <f>I70</f>
        <v>0</v>
      </c>
      <c r="D193" s="113"/>
      <c r="E193" s="236">
        <v>4</v>
      </c>
      <c r="F193" s="237"/>
      <c r="G193" s="116"/>
      <c r="H193" s="163"/>
      <c r="I193" s="163"/>
      <c r="J193" s="163"/>
      <c r="K193" s="163"/>
    </row>
    <row r="194" spans="1:11" ht="15" customHeight="1">
      <c r="A194" s="111" t="str">
        <f>A78</f>
        <v>Elevators</v>
      </c>
      <c r="B194" s="90"/>
      <c r="C194" s="112">
        <f>I84</f>
        <v>0</v>
      </c>
      <c r="D194" s="113"/>
      <c r="E194" s="236">
        <v>4</v>
      </c>
      <c r="F194" s="237"/>
      <c r="G194" s="116"/>
      <c r="H194" s="163"/>
      <c r="I194" s="163"/>
      <c r="J194" s="163"/>
      <c r="K194" s="163"/>
    </row>
    <row r="195" spans="1:11" ht="15" customHeight="1">
      <c r="A195" s="111" t="str">
        <f>A86</f>
        <v>Multi-Tenant Corridors</v>
      </c>
      <c r="B195" s="90"/>
      <c r="C195" s="112">
        <f>I92</f>
        <v>0</v>
      </c>
      <c r="D195" s="113"/>
      <c r="E195" s="236">
        <v>4</v>
      </c>
      <c r="F195" s="237"/>
      <c r="G195" s="116"/>
      <c r="H195" s="163"/>
      <c r="I195" s="163"/>
      <c r="J195" s="163"/>
      <c r="K195" s="163"/>
    </row>
    <row r="196" spans="1:11" ht="15" customHeight="1">
      <c r="A196" s="111" t="str">
        <f>A94</f>
        <v>Restrooms</v>
      </c>
      <c r="B196" s="90"/>
      <c r="C196" s="112">
        <f>I98</f>
        <v>0</v>
      </c>
      <c r="D196" s="113"/>
      <c r="E196" s="236">
        <v>4</v>
      </c>
      <c r="F196" s="237"/>
      <c r="G196" s="116"/>
      <c r="H196" s="163"/>
      <c r="I196" s="163"/>
      <c r="J196" s="163"/>
      <c r="K196" s="163"/>
    </row>
    <row r="197" spans="1:11" ht="15" customHeight="1">
      <c r="A197" s="111" t="str">
        <f>A100</f>
        <v>Stairwells</v>
      </c>
      <c r="B197" s="90"/>
      <c r="C197" s="112">
        <f>I105</f>
        <v>0</v>
      </c>
      <c r="D197" s="113"/>
      <c r="E197" s="236">
        <v>4</v>
      </c>
      <c r="F197" s="237"/>
      <c r="G197" s="116"/>
      <c r="H197" s="163"/>
      <c r="I197" s="163"/>
      <c r="J197" s="163"/>
      <c r="K197" s="163"/>
    </row>
    <row r="198" spans="1:11" ht="15" customHeight="1">
      <c r="A198" s="111" t="str">
        <f>A107</f>
        <v>Typical Tenant Suite</v>
      </c>
      <c r="B198" s="90"/>
      <c r="C198" s="112">
        <f>I112</f>
        <v>0</v>
      </c>
      <c r="D198" s="113"/>
      <c r="E198" s="236">
        <v>4</v>
      </c>
      <c r="F198" s="237"/>
      <c r="G198" s="116"/>
      <c r="H198" s="163"/>
      <c r="I198" s="163"/>
      <c r="J198" s="163"/>
      <c r="K198" s="163"/>
    </row>
    <row r="199" spans="1:11" ht="15" customHeight="1">
      <c r="A199" s="111" t="str">
        <f>A119</f>
        <v>Central Plant / Engineering Office</v>
      </c>
      <c r="B199" s="90"/>
      <c r="C199" s="112">
        <f>I134</f>
        <v>0</v>
      </c>
      <c r="D199" s="113"/>
      <c r="E199" s="236">
        <v>8</v>
      </c>
      <c r="F199" s="237"/>
      <c r="G199" s="116"/>
      <c r="H199" s="163"/>
      <c r="I199" s="163"/>
      <c r="J199" s="163"/>
      <c r="K199" s="163"/>
    </row>
    <row r="200" spans="1:11" ht="15" customHeight="1">
      <c r="A200" s="111" t="str">
        <f>A136</f>
        <v>Equipment Rooms/Service Areas</v>
      </c>
      <c r="B200" s="90"/>
      <c r="C200" s="112">
        <f>I144</f>
        <v>0</v>
      </c>
      <c r="D200" s="113"/>
      <c r="E200" s="236">
        <v>8</v>
      </c>
      <c r="F200" s="237"/>
      <c r="G200" s="116"/>
      <c r="H200" s="163"/>
      <c r="I200" s="163"/>
      <c r="J200" s="163"/>
      <c r="K200" s="163"/>
    </row>
    <row r="201" spans="1:11" ht="15" customHeight="1">
      <c r="A201" s="111" t="str">
        <f>A146</f>
        <v>Roof</v>
      </c>
      <c r="B201" s="90"/>
      <c r="C201" s="112">
        <f>I150</f>
        <v>0</v>
      </c>
      <c r="D201" s="113"/>
      <c r="E201" s="236">
        <v>4</v>
      </c>
      <c r="F201" s="237"/>
      <c r="G201" s="116"/>
      <c r="H201" s="163"/>
      <c r="I201" s="163"/>
      <c r="J201" s="163"/>
      <c r="K201" s="163"/>
    </row>
    <row r="202" spans="1:11" ht="15" customHeight="1">
      <c r="A202" s="111" t="str">
        <f>A152</f>
        <v>Parking Facilities</v>
      </c>
      <c r="B202" s="90"/>
      <c r="C202" s="112">
        <f>I158</f>
        <v>0</v>
      </c>
      <c r="D202" s="113"/>
      <c r="E202" s="236">
        <v>4</v>
      </c>
      <c r="F202" s="237"/>
      <c r="G202" s="116"/>
      <c r="H202" s="163"/>
      <c r="I202" s="163"/>
      <c r="J202" s="163"/>
      <c r="K202" s="163"/>
    </row>
    <row r="203" spans="1:11" ht="15" customHeight="1">
      <c r="A203" s="238" t="str">
        <f>A166</f>
        <v xml:space="preserve">Landscaping/Grounds </v>
      </c>
      <c r="B203" s="63"/>
      <c r="C203" s="239">
        <f>I169</f>
        <v>0</v>
      </c>
      <c r="D203" s="240"/>
      <c r="E203" s="241">
        <v>4</v>
      </c>
      <c r="F203" s="242"/>
      <c r="G203" s="116"/>
      <c r="H203" s="163"/>
      <c r="I203" s="163"/>
      <c r="J203" s="163"/>
      <c r="K203" s="163"/>
    </row>
    <row r="204" spans="1:11" ht="15" customHeight="1">
      <c r="A204" s="111" t="str">
        <f>A171</f>
        <v xml:space="preserve">Refuse Removal and Loading Dock Areas </v>
      </c>
      <c r="B204" s="90"/>
      <c r="C204" s="112">
        <f>I174</f>
        <v>0</v>
      </c>
      <c r="D204" s="113"/>
      <c r="E204" s="236">
        <v>4</v>
      </c>
      <c r="F204" s="243"/>
      <c r="G204" s="116"/>
      <c r="H204" s="163"/>
      <c r="I204" s="163"/>
      <c r="J204" s="163"/>
      <c r="K204" s="163"/>
    </row>
    <row r="205" spans="1:11" ht="15" customHeight="1">
      <c r="A205" s="238" t="str">
        <f>A176</f>
        <v>Tenant Amenities</v>
      </c>
      <c r="B205" s="63"/>
      <c r="C205" s="244">
        <f>I183</f>
        <v>0</v>
      </c>
      <c r="D205" s="245"/>
      <c r="E205" s="246">
        <v>4</v>
      </c>
      <c r="F205" s="247"/>
      <c r="G205" s="116"/>
      <c r="H205" s="163"/>
      <c r="I205" s="163"/>
      <c r="J205" s="163"/>
      <c r="K205" s="163"/>
    </row>
    <row r="206" spans="1:11" ht="15" customHeight="1">
      <c r="A206" s="117" t="s">
        <v>136</v>
      </c>
      <c r="B206" s="118"/>
      <c r="C206" s="119">
        <f>SUM(C191:C205)</f>
        <v>0</v>
      </c>
      <c r="D206" s="120"/>
      <c r="E206" s="119">
        <f>SUM(E191:F205)</f>
        <v>68</v>
      </c>
      <c r="F206" s="120">
        <f>SUM(F191:F205)</f>
        <v>0</v>
      </c>
      <c r="G206" s="116"/>
      <c r="H206" s="163"/>
      <c r="I206" s="163"/>
      <c r="J206" s="163"/>
      <c r="K206" s="163"/>
    </row>
    <row r="207" spans="1:11" ht="15" customHeight="1">
      <c r="A207" s="121"/>
      <c r="B207" s="122" t="s">
        <v>69</v>
      </c>
      <c r="C207" s="123"/>
      <c r="D207" s="124"/>
      <c r="E207" s="125"/>
      <c r="F207" s="125"/>
      <c r="G207" s="116"/>
      <c r="H207" s="163"/>
      <c r="I207" s="163"/>
      <c r="J207" s="163"/>
      <c r="K207" s="163"/>
    </row>
    <row r="208" spans="1:11" ht="15" customHeight="1">
      <c r="A208" s="121"/>
      <c r="B208" s="126" t="s">
        <v>70</v>
      </c>
      <c r="C208" s="127">
        <f>C206/E206*100%</f>
        <v>0</v>
      </c>
      <c r="D208" s="128"/>
      <c r="E208" s="125"/>
      <c r="F208" s="125"/>
      <c r="G208" s="116"/>
      <c r="H208" s="163"/>
      <c r="I208" s="163"/>
      <c r="J208" s="163"/>
      <c r="K208" s="163"/>
    </row>
    <row r="209" spans="1:11" ht="15" customHeight="1">
      <c r="A209" s="121"/>
      <c r="B209" s="129"/>
      <c r="C209" s="123"/>
      <c r="D209" s="124"/>
      <c r="E209" s="125"/>
      <c r="F209" s="125"/>
      <c r="G209" s="116"/>
      <c r="H209" s="163"/>
      <c r="I209" s="163"/>
      <c r="J209" s="163"/>
      <c r="K209" s="163"/>
    </row>
    <row r="210" spans="1:11" ht="15" customHeight="1">
      <c r="A210" s="130"/>
      <c r="B210" s="38"/>
      <c r="C210" s="131"/>
      <c r="D210" s="62"/>
      <c r="E210" s="62"/>
      <c r="F210" s="62"/>
      <c r="G210" s="64"/>
      <c r="H210" s="163"/>
      <c r="I210" s="163"/>
      <c r="J210" s="163"/>
      <c r="K210" s="163"/>
    </row>
    <row r="211" spans="1:11" ht="15" customHeight="1">
      <c r="A211" s="132" t="s">
        <v>71</v>
      </c>
      <c r="B211" s="133"/>
      <c r="C211" s="100"/>
      <c r="D211" s="100"/>
      <c r="E211" s="101"/>
      <c r="F211" s="99"/>
      <c r="G211" s="102"/>
      <c r="H211" s="163"/>
      <c r="I211" s="163"/>
      <c r="J211" s="163"/>
      <c r="K211" s="163"/>
    </row>
    <row r="212" spans="1:11" ht="15" customHeight="1">
      <c r="A212" s="248"/>
      <c r="B212" s="249"/>
      <c r="C212" s="249"/>
      <c r="D212" s="249"/>
      <c r="E212" s="249"/>
      <c r="F212" s="249"/>
      <c r="G212" s="250"/>
      <c r="H212" s="163"/>
      <c r="I212" s="163"/>
      <c r="J212" s="163"/>
      <c r="K212" s="163"/>
    </row>
    <row r="213" spans="1:11" ht="15" customHeight="1">
      <c r="A213" s="137"/>
      <c r="B213" s="18"/>
      <c r="C213" s="138"/>
      <c r="D213" s="138"/>
      <c r="E213" s="15"/>
      <c r="F213" s="18"/>
      <c r="G213" s="16"/>
      <c r="H213" s="163"/>
      <c r="I213" s="163"/>
      <c r="J213" s="163"/>
      <c r="K213" s="163"/>
    </row>
    <row r="214" spans="1:11" ht="15" customHeight="1">
      <c r="A214" s="137"/>
      <c r="B214" s="18"/>
      <c r="C214" s="138"/>
      <c r="D214" s="138"/>
      <c r="E214" s="15"/>
      <c r="F214" s="18"/>
      <c r="G214" s="16"/>
      <c r="H214" s="163"/>
      <c r="I214" s="163"/>
      <c r="J214" s="163"/>
      <c r="K214" s="163"/>
    </row>
    <row r="215" spans="1:11" ht="15" customHeight="1">
      <c r="A215" s="139" t="s">
        <v>72</v>
      </c>
      <c r="B215" s="140"/>
      <c r="C215" s="141"/>
      <c r="D215" s="141"/>
      <c r="E215" s="140"/>
      <c r="F215" s="140"/>
      <c r="G215" s="142"/>
      <c r="H215" s="163"/>
      <c r="I215" s="163"/>
      <c r="J215" s="163"/>
      <c r="K215" s="163"/>
    </row>
    <row r="216" spans="1:11" ht="15" customHeight="1">
      <c r="A216" s="139"/>
      <c r="B216" s="140"/>
      <c r="C216" s="141"/>
      <c r="D216" s="141"/>
      <c r="E216" s="140"/>
      <c r="F216" s="140"/>
      <c r="G216" s="142"/>
      <c r="H216" s="163"/>
      <c r="I216" s="163"/>
      <c r="J216" s="163"/>
      <c r="K216" s="163"/>
    </row>
    <row r="217" spans="1:11" ht="15" customHeight="1">
      <c r="A217" s="145" t="s">
        <v>73</v>
      </c>
      <c r="B217" s="140"/>
      <c r="C217" s="141"/>
      <c r="D217" s="141"/>
      <c r="E217" s="140"/>
      <c r="F217" s="140"/>
      <c r="G217" s="142"/>
      <c r="H217" s="163"/>
      <c r="I217" s="163"/>
      <c r="J217" s="163"/>
      <c r="K217" s="163"/>
    </row>
    <row r="218" spans="1:11" ht="15" customHeight="1">
      <c r="A218" s="145"/>
      <c r="B218" s="140"/>
      <c r="C218" s="141"/>
      <c r="D218" s="141"/>
      <c r="E218" s="140"/>
      <c r="F218" s="140"/>
      <c r="G218" s="142"/>
      <c r="H218" s="163"/>
      <c r="I218" s="163"/>
      <c r="J218" s="163"/>
      <c r="K218" s="163"/>
    </row>
    <row r="219" spans="1:11" ht="15" customHeight="1">
      <c r="A219" s="145" t="s">
        <v>74</v>
      </c>
      <c r="B219" s="140"/>
      <c r="C219" s="141"/>
      <c r="D219" s="141"/>
      <c r="E219" s="140"/>
      <c r="F219" s="140"/>
      <c r="G219" s="142"/>
      <c r="H219" s="163"/>
      <c r="I219" s="163"/>
      <c r="J219" s="163"/>
      <c r="K219" s="163"/>
    </row>
    <row r="220" spans="1:11" ht="15" customHeight="1">
      <c r="A220" s="145" t="s">
        <v>75</v>
      </c>
      <c r="B220" s="140"/>
      <c r="C220" s="141"/>
      <c r="D220" s="141"/>
      <c r="E220" s="140"/>
      <c r="F220" s="140"/>
      <c r="G220" s="142"/>
      <c r="H220" s="163"/>
      <c r="I220" s="163"/>
      <c r="J220" s="163"/>
      <c r="K220" s="163"/>
    </row>
    <row r="221" spans="1:11" ht="15" customHeight="1">
      <c r="A221" s="145" t="s">
        <v>76</v>
      </c>
      <c r="B221" s="140"/>
      <c r="C221" s="141"/>
      <c r="D221" s="141"/>
      <c r="E221" s="140"/>
      <c r="F221" s="140"/>
      <c r="G221" s="146" t="s">
        <v>77</v>
      </c>
      <c r="H221" s="163"/>
      <c r="I221" s="163"/>
      <c r="J221" s="163"/>
      <c r="K221" s="163"/>
    </row>
    <row r="222" spans="1:11" ht="15" customHeight="1">
      <c r="A222" s="147" t="s">
        <v>78</v>
      </c>
      <c r="B222" s="140"/>
      <c r="C222" s="141"/>
      <c r="D222" s="141"/>
      <c r="E222" s="140"/>
      <c r="F222" s="140"/>
      <c r="G222" s="142"/>
      <c r="H222" s="163"/>
      <c r="I222" s="163"/>
      <c r="J222" s="163"/>
      <c r="K222" s="163"/>
    </row>
    <row r="223" spans="1:11" ht="15" customHeight="1">
      <c r="A223" s="145" t="s">
        <v>79</v>
      </c>
      <c r="B223" s="140"/>
      <c r="C223" s="141"/>
      <c r="D223" s="141"/>
      <c r="E223" s="140"/>
      <c r="F223" s="140"/>
      <c r="G223" s="142"/>
      <c r="H223" s="163"/>
      <c r="I223" s="163"/>
      <c r="J223" s="163"/>
      <c r="K223" s="163"/>
    </row>
    <row r="224" spans="1:11" ht="15" customHeight="1">
      <c r="A224" s="145" t="s">
        <v>80</v>
      </c>
      <c r="B224" s="140"/>
      <c r="C224" s="141"/>
      <c r="D224" s="141"/>
      <c r="E224" s="140"/>
      <c r="F224" s="140"/>
      <c r="G224" s="142"/>
      <c r="H224" s="163"/>
      <c r="I224" s="163"/>
      <c r="J224" s="163"/>
      <c r="K224" s="163"/>
    </row>
    <row r="225" spans="1:11" ht="15" customHeight="1">
      <c r="A225" s="137"/>
      <c r="B225" s="148"/>
      <c r="C225" s="149"/>
      <c r="D225" s="149"/>
      <c r="E225" s="15"/>
      <c r="F225" s="148"/>
      <c r="G225" s="16"/>
      <c r="H225" s="163"/>
      <c r="I225" s="163"/>
      <c r="J225" s="163"/>
      <c r="K225" s="163"/>
    </row>
    <row r="226" spans="1:11" ht="15" customHeight="1">
      <c r="A226" s="12"/>
      <c r="B226" s="13" t="s">
        <v>81</v>
      </c>
      <c r="C226" s="150"/>
      <c r="D226" s="151"/>
      <c r="E226" s="151"/>
      <c r="F226" s="151"/>
      <c r="G226" s="16"/>
      <c r="H226" s="163"/>
      <c r="I226" s="163"/>
      <c r="J226" s="163"/>
      <c r="K226" s="163"/>
    </row>
    <row r="227" spans="1:11" ht="15" customHeight="1">
      <c r="A227" s="12"/>
      <c r="B227" s="13" t="s">
        <v>82</v>
      </c>
      <c r="C227" s="152"/>
      <c r="D227" s="153"/>
      <c r="E227" s="153"/>
      <c r="F227" s="153"/>
      <c r="G227" s="16"/>
      <c r="H227" s="163"/>
      <c r="I227" s="163"/>
      <c r="J227" s="163"/>
      <c r="K227" s="163"/>
    </row>
    <row r="228" spans="1:11" ht="15" customHeight="1">
      <c r="A228" s="12"/>
      <c r="B228" s="13" t="s">
        <v>83</v>
      </c>
      <c r="C228" s="150"/>
      <c r="D228" s="151"/>
      <c r="E228" s="151"/>
      <c r="F228" s="151"/>
      <c r="G228" s="16"/>
      <c r="H228" s="163"/>
      <c r="I228" s="163"/>
      <c r="J228" s="163"/>
      <c r="K228" s="163"/>
    </row>
    <row r="229" spans="1:11" ht="15" customHeight="1">
      <c r="A229" s="12"/>
      <c r="B229" s="13" t="s">
        <v>84</v>
      </c>
      <c r="C229" s="150"/>
      <c r="D229" s="151"/>
      <c r="E229" s="151"/>
      <c r="F229" s="151"/>
      <c r="G229" s="16"/>
      <c r="H229" s="163"/>
      <c r="I229" s="163"/>
      <c r="J229" s="163"/>
      <c r="K229" s="163"/>
    </row>
    <row r="230" spans="1:11" ht="15" customHeight="1">
      <c r="A230" s="154"/>
      <c r="B230" s="155" t="s">
        <v>85</v>
      </c>
      <c r="C230" s="156"/>
      <c r="D230" s="157"/>
      <c r="E230" s="157"/>
      <c r="F230" s="157"/>
      <c r="G230" s="158"/>
      <c r="H230" s="163"/>
      <c r="I230" s="163"/>
      <c r="J230" s="163"/>
      <c r="K230" s="163"/>
    </row>
    <row r="232" spans="1:11" ht="15" customHeight="1">
      <c r="A232" s="251" t="s">
        <v>216</v>
      </c>
    </row>
    <row r="233" spans="1:11" ht="15" customHeight="1">
      <c r="A233" s="251" t="s">
        <v>217</v>
      </c>
    </row>
    <row r="234" spans="1:11" ht="15" customHeight="1">
      <c r="A234" s="251" t="s">
        <v>218</v>
      </c>
    </row>
    <row r="235" spans="1:11" ht="15" customHeight="1">
      <c r="A235" s="251" t="s">
        <v>219</v>
      </c>
    </row>
    <row r="236" spans="1:11" ht="15" customHeight="1">
      <c r="A236" s="251" t="s">
        <v>220</v>
      </c>
    </row>
    <row r="237" spans="1:11" ht="15" customHeight="1">
      <c r="A237" s="251" t="s">
        <v>221</v>
      </c>
    </row>
    <row r="238" spans="1:11" ht="15" customHeight="1">
      <c r="A238" s="251" t="s">
        <v>222</v>
      </c>
    </row>
    <row r="239" spans="1:11" ht="15" customHeight="1">
      <c r="A239" s="251" t="s">
        <v>223</v>
      </c>
    </row>
    <row r="240" spans="1:11" ht="15" customHeight="1">
      <c r="A240" s="251" t="s">
        <v>224</v>
      </c>
    </row>
    <row r="241" spans="1:1" ht="15" customHeight="1">
      <c r="A241" s="251" t="s">
        <v>225</v>
      </c>
    </row>
    <row r="242" spans="1:1" ht="15" customHeight="1">
      <c r="A242" s="251" t="s">
        <v>226</v>
      </c>
    </row>
  </sheetData>
  <mergeCells count="153">
    <mergeCell ref="C13:E13"/>
    <mergeCell ref="F13:G13"/>
    <mergeCell ref="F14:G16"/>
    <mergeCell ref="A12:G12"/>
    <mergeCell ref="C30:E30"/>
    <mergeCell ref="F30:G30"/>
    <mergeCell ref="F31:G33"/>
    <mergeCell ref="C73:E73"/>
    <mergeCell ref="F73:G73"/>
    <mergeCell ref="A46:B46"/>
    <mergeCell ref="A50:B50"/>
    <mergeCell ref="A51:B51"/>
    <mergeCell ref="A52:B52"/>
    <mergeCell ref="A59:B59"/>
    <mergeCell ref="A60:B60"/>
    <mergeCell ref="A61:B61"/>
    <mergeCell ref="A62:B62"/>
    <mergeCell ref="A63:B63"/>
    <mergeCell ref="A53:B53"/>
    <mergeCell ref="A54:B54"/>
    <mergeCell ref="A55:B55"/>
    <mergeCell ref="A56:B56"/>
    <mergeCell ref="B4:E4"/>
    <mergeCell ref="B5:E5"/>
    <mergeCell ref="B6:E6"/>
    <mergeCell ref="B7:E7"/>
    <mergeCell ref="A18:B18"/>
    <mergeCell ref="F18:G26"/>
    <mergeCell ref="A19:B19"/>
    <mergeCell ref="A20:B20"/>
    <mergeCell ref="A44:B44"/>
    <mergeCell ref="A38:B38"/>
    <mergeCell ref="A39:B39"/>
    <mergeCell ref="A40:B40"/>
    <mergeCell ref="A41:B41"/>
    <mergeCell ref="A42:B42"/>
    <mergeCell ref="A43:B43"/>
    <mergeCell ref="A10:G10"/>
    <mergeCell ref="A21:B21"/>
    <mergeCell ref="A22:B22"/>
    <mergeCell ref="A23:B23"/>
    <mergeCell ref="A24:B24"/>
    <mergeCell ref="A36:B36"/>
    <mergeCell ref="A37:B37"/>
    <mergeCell ref="F36:G46"/>
    <mergeCell ref="A45:B45"/>
    <mergeCell ref="A57:B57"/>
    <mergeCell ref="A58:B58"/>
    <mergeCell ref="A87:B87"/>
    <mergeCell ref="F87:G90"/>
    <mergeCell ref="A88:B88"/>
    <mergeCell ref="A89:B89"/>
    <mergeCell ref="A90:B90"/>
    <mergeCell ref="A95:B95"/>
    <mergeCell ref="F95:G96"/>
    <mergeCell ref="A96:B96"/>
    <mergeCell ref="A65:B65"/>
    <mergeCell ref="A66:B66"/>
    <mergeCell ref="A67:B67"/>
    <mergeCell ref="A79:B79"/>
    <mergeCell ref="F79:G82"/>
    <mergeCell ref="A80:B80"/>
    <mergeCell ref="A81:B81"/>
    <mergeCell ref="A82:B82"/>
    <mergeCell ref="F50:G69"/>
    <mergeCell ref="A64:B64"/>
    <mergeCell ref="F74:G76"/>
    <mergeCell ref="A124:B124"/>
    <mergeCell ref="A125:B125"/>
    <mergeCell ref="A126:B126"/>
    <mergeCell ref="A127:B127"/>
    <mergeCell ref="A128:B128"/>
    <mergeCell ref="A129:B129"/>
    <mergeCell ref="F101:G103"/>
    <mergeCell ref="A108:B108"/>
    <mergeCell ref="F108:G110"/>
    <mergeCell ref="A109:B109"/>
    <mergeCell ref="A110:B110"/>
    <mergeCell ref="A120:B120"/>
    <mergeCell ref="A121:B121"/>
    <mergeCell ref="A122:B122"/>
    <mergeCell ref="A123:B123"/>
    <mergeCell ref="C114:E114"/>
    <mergeCell ref="F114:G114"/>
    <mergeCell ref="F115:G117"/>
    <mergeCell ref="A153:B153"/>
    <mergeCell ref="F153:G156"/>
    <mergeCell ref="A154:B154"/>
    <mergeCell ref="A155:B155"/>
    <mergeCell ref="A156:B156"/>
    <mergeCell ref="A166:B166"/>
    <mergeCell ref="A130:B130"/>
    <mergeCell ref="A131:B131"/>
    <mergeCell ref="F137:G141"/>
    <mergeCell ref="A147:B147"/>
    <mergeCell ref="F147:G148"/>
    <mergeCell ref="A148:B148"/>
    <mergeCell ref="C161:E161"/>
    <mergeCell ref="F161:G161"/>
    <mergeCell ref="F162:G164"/>
    <mergeCell ref="C189:D189"/>
    <mergeCell ref="E189:F189"/>
    <mergeCell ref="C190:D190"/>
    <mergeCell ref="E190:F190"/>
    <mergeCell ref="C191:D191"/>
    <mergeCell ref="E191:F191"/>
    <mergeCell ref="A167:B167"/>
    <mergeCell ref="F167:G167"/>
    <mergeCell ref="A172:B172"/>
    <mergeCell ref="F172:G172"/>
    <mergeCell ref="A177:B177"/>
    <mergeCell ref="F177:G181"/>
    <mergeCell ref="A178:B178"/>
    <mergeCell ref="A179:B179"/>
    <mergeCell ref="A180:B180"/>
    <mergeCell ref="A181:B181"/>
    <mergeCell ref="E200:F200"/>
    <mergeCell ref="C195:D195"/>
    <mergeCell ref="E195:F195"/>
    <mergeCell ref="C196:D196"/>
    <mergeCell ref="E196:F196"/>
    <mergeCell ref="C197:D197"/>
    <mergeCell ref="E197:F197"/>
    <mergeCell ref="C192:D192"/>
    <mergeCell ref="E192:F192"/>
    <mergeCell ref="C193:D193"/>
    <mergeCell ref="E193:F193"/>
    <mergeCell ref="C194:D194"/>
    <mergeCell ref="E194:F194"/>
    <mergeCell ref="A1:G1"/>
    <mergeCell ref="C208:D208"/>
    <mergeCell ref="A212:G212"/>
    <mergeCell ref="C226:F226"/>
    <mergeCell ref="C228:F228"/>
    <mergeCell ref="C229:F229"/>
    <mergeCell ref="C230:F230"/>
    <mergeCell ref="C204:D204"/>
    <mergeCell ref="E204:F204"/>
    <mergeCell ref="C205:D205"/>
    <mergeCell ref="E205:F205"/>
    <mergeCell ref="C206:D206"/>
    <mergeCell ref="E206:F206"/>
    <mergeCell ref="C201:D201"/>
    <mergeCell ref="E201:F201"/>
    <mergeCell ref="C202:D202"/>
    <mergeCell ref="E202:F202"/>
    <mergeCell ref="C203:D203"/>
    <mergeCell ref="E203:F203"/>
    <mergeCell ref="C198:D198"/>
    <mergeCell ref="E198:F198"/>
    <mergeCell ref="C199:D199"/>
    <mergeCell ref="E199:F199"/>
    <mergeCell ref="C200:D200"/>
  </mergeCells>
  <pageMargins left="0.7" right="0.7" top="0.75" bottom="0.75" header="0.3" footer="0.3"/>
  <pageSetup scale="60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2FBF2-A0E0-4224-93D7-9B5B51E7B9CF}">
  <dimension ref="A1:S262"/>
  <sheetViews>
    <sheetView workbookViewId="0">
      <selection activeCell="L205" sqref="L205"/>
    </sheetView>
  </sheetViews>
  <sheetFormatPr defaultRowHeight="15" customHeight="1"/>
  <cols>
    <col min="1" max="2" width="28.7109375" style="4" customWidth="1"/>
    <col min="3" max="3" width="10.7109375" style="4" customWidth="1"/>
    <col min="4" max="4" width="3.7109375" style="4" customWidth="1"/>
    <col min="5" max="5" width="10.7109375" style="4" customWidth="1"/>
    <col min="6" max="7" width="28.7109375" style="4" customWidth="1"/>
    <col min="8" max="16384" width="9.140625" style="4"/>
  </cols>
  <sheetData>
    <row r="1" spans="1:19" ht="60" customHeight="1">
      <c r="A1" s="268" t="s">
        <v>259</v>
      </c>
      <c r="B1" s="269"/>
      <c r="C1" s="269"/>
      <c r="D1" s="269"/>
      <c r="E1" s="269"/>
      <c r="F1" s="269"/>
      <c r="G1" s="270"/>
      <c r="K1" s="5"/>
    </row>
    <row r="2" spans="1:19" ht="15" customHeight="1">
      <c r="A2" s="6"/>
      <c r="B2" s="7"/>
      <c r="C2" s="8"/>
      <c r="D2" s="9"/>
      <c r="E2" s="10"/>
      <c r="F2" s="10"/>
      <c r="G2" s="11"/>
    </row>
    <row r="3" spans="1:19" ht="15" customHeight="1">
      <c r="A3" s="12"/>
      <c r="B3" s="13"/>
      <c r="C3" s="14"/>
      <c r="D3" s="14"/>
      <c r="E3" s="15"/>
      <c r="F3" s="13"/>
      <c r="G3" s="16"/>
    </row>
    <row r="4" spans="1:19" ht="15" customHeight="1">
      <c r="A4" s="273" t="s">
        <v>1</v>
      </c>
      <c r="B4" s="272" t="s">
        <v>260</v>
      </c>
      <c r="C4" s="272"/>
      <c r="D4" s="272"/>
      <c r="E4" s="272"/>
      <c r="F4" s="274" t="s">
        <v>3</v>
      </c>
      <c r="G4" s="275"/>
    </row>
    <row r="5" spans="1:19" ht="15" customHeight="1">
      <c r="A5" s="273" t="s">
        <v>4</v>
      </c>
      <c r="B5" s="276"/>
      <c r="C5" s="276"/>
      <c r="D5" s="276"/>
      <c r="E5" s="276"/>
      <c r="F5" s="274" t="s">
        <v>5</v>
      </c>
      <c r="G5" s="277"/>
    </row>
    <row r="6" spans="1:19" ht="15" customHeight="1">
      <c r="A6" s="273" t="s">
        <v>6</v>
      </c>
      <c r="B6" s="276"/>
      <c r="C6" s="276"/>
      <c r="D6" s="276"/>
      <c r="E6" s="276"/>
      <c r="F6" s="274" t="s">
        <v>7</v>
      </c>
      <c r="G6" s="278"/>
    </row>
    <row r="7" spans="1:19" ht="15" customHeight="1">
      <c r="A7" s="273" t="s">
        <v>8</v>
      </c>
      <c r="B7" s="276"/>
      <c r="C7" s="276"/>
      <c r="D7" s="276"/>
      <c r="E7" s="276"/>
      <c r="F7" s="274" t="s">
        <v>9</v>
      </c>
      <c r="G7" s="278"/>
    </row>
    <row r="8" spans="1:19" ht="15" customHeight="1">
      <c r="A8" s="17"/>
      <c r="B8" s="18"/>
      <c r="C8" s="14"/>
      <c r="D8" s="14"/>
      <c r="E8" s="13"/>
      <c r="F8" s="19"/>
      <c r="G8" s="16"/>
    </row>
    <row r="9" spans="1:19" ht="15" customHeight="1">
      <c r="A9" s="20"/>
      <c r="B9" s="21"/>
      <c r="C9" s="22"/>
      <c r="D9" s="22"/>
      <c r="E9" s="23"/>
      <c r="F9" s="21"/>
      <c r="G9" s="24"/>
    </row>
    <row r="10" spans="1:19" ht="120" customHeight="1">
      <c r="A10" s="25" t="s">
        <v>88</v>
      </c>
      <c r="B10" s="26"/>
      <c r="C10" s="26"/>
      <c r="D10" s="26"/>
      <c r="E10" s="26"/>
      <c r="F10" s="26"/>
      <c r="G10" s="27"/>
    </row>
    <row r="11" spans="1:19" ht="15" customHeight="1">
      <c r="A11" s="30"/>
      <c r="B11" s="31"/>
      <c r="C11" s="31"/>
      <c r="D11" s="31"/>
      <c r="E11" s="31"/>
      <c r="F11" s="31"/>
      <c r="G11" s="16"/>
    </row>
    <row r="12" spans="1:19" ht="15" customHeight="1">
      <c r="A12" s="32" t="s">
        <v>11</v>
      </c>
      <c r="B12" s="33"/>
      <c r="C12" s="33"/>
      <c r="D12" s="33"/>
      <c r="E12" s="33"/>
      <c r="F12" s="33"/>
      <c r="G12" s="34"/>
      <c r="H12" s="35"/>
      <c r="I12" s="35"/>
      <c r="J12" s="35"/>
      <c r="K12" s="36"/>
      <c r="L12" s="35"/>
      <c r="M12" s="35"/>
      <c r="N12" s="35"/>
      <c r="O12" s="35"/>
      <c r="P12" s="35"/>
      <c r="Q12" s="35"/>
      <c r="R12" s="35"/>
      <c r="S12" s="35"/>
    </row>
    <row r="13" spans="1:19" ht="15" customHeight="1">
      <c r="A13" s="37"/>
      <c r="B13" s="38"/>
      <c r="C13" s="39" t="s">
        <v>12</v>
      </c>
      <c r="D13" s="40"/>
      <c r="E13" s="41"/>
      <c r="F13" s="42" t="s">
        <v>13</v>
      </c>
      <c r="G13" s="43"/>
    </row>
    <row r="14" spans="1:19" ht="15" customHeight="1">
      <c r="A14" s="44"/>
      <c r="B14" s="38"/>
      <c r="C14" s="45" t="s">
        <v>14</v>
      </c>
      <c r="D14" s="46"/>
      <c r="E14" s="47" t="s">
        <v>15</v>
      </c>
      <c r="F14" s="48" t="s">
        <v>16</v>
      </c>
      <c r="G14" s="49"/>
    </row>
    <row r="15" spans="1:19" ht="15" customHeight="1">
      <c r="A15" s="44"/>
      <c r="B15" s="38"/>
      <c r="C15" s="50" t="s">
        <v>17</v>
      </c>
      <c r="D15" s="46"/>
      <c r="E15" s="51" t="s">
        <v>18</v>
      </c>
      <c r="F15" s="52"/>
      <c r="G15" s="53"/>
    </row>
    <row r="16" spans="1:19" ht="15" customHeight="1">
      <c r="A16" s="44"/>
      <c r="B16" s="38"/>
      <c r="C16" s="54" t="s">
        <v>19</v>
      </c>
      <c r="D16" s="55"/>
      <c r="E16" s="56" t="s">
        <v>20</v>
      </c>
      <c r="F16" s="52"/>
      <c r="G16" s="53"/>
    </row>
    <row r="17" spans="1:7" ht="15" customHeight="1">
      <c r="A17" s="44"/>
      <c r="B17" s="38"/>
      <c r="C17" s="55"/>
      <c r="D17" s="55"/>
      <c r="E17" s="57"/>
      <c r="F17" s="58"/>
      <c r="G17" s="59"/>
    </row>
    <row r="18" spans="1:7" ht="15" customHeight="1">
      <c r="A18" s="60" t="s">
        <v>139</v>
      </c>
      <c r="B18" s="38"/>
      <c r="C18" s="61"/>
      <c r="D18" s="62"/>
      <c r="E18" s="62"/>
      <c r="F18" s="165" t="s">
        <v>22</v>
      </c>
      <c r="G18" s="166"/>
    </row>
    <row r="19" spans="1:7" ht="15" customHeight="1">
      <c r="A19" s="89" t="s">
        <v>140</v>
      </c>
      <c r="B19" s="301"/>
      <c r="C19" s="65"/>
      <c r="D19" s="62"/>
      <c r="E19" s="92"/>
      <c r="F19" s="66"/>
      <c r="G19" s="67"/>
    </row>
    <row r="20" spans="1:7" ht="15" customHeight="1">
      <c r="A20" s="89" t="s">
        <v>229</v>
      </c>
      <c r="B20" s="301"/>
      <c r="C20" s="65"/>
      <c r="D20" s="62"/>
      <c r="E20" s="92"/>
      <c r="F20" s="68"/>
      <c r="G20" s="69"/>
    </row>
    <row r="21" spans="1:7" ht="15" customHeight="1">
      <c r="A21" s="89" t="s">
        <v>141</v>
      </c>
      <c r="B21" s="301"/>
      <c r="C21" s="65"/>
      <c r="D21" s="62"/>
      <c r="E21" s="92"/>
      <c r="F21" s="87"/>
      <c r="G21" s="69"/>
    </row>
    <row r="22" spans="1:7" ht="15" customHeight="1">
      <c r="A22" s="89" t="s">
        <v>118</v>
      </c>
      <c r="B22" s="301"/>
      <c r="C22" s="65"/>
      <c r="D22" s="62"/>
      <c r="E22" s="92"/>
      <c r="F22" s="87"/>
      <c r="G22" s="69"/>
    </row>
    <row r="23" spans="1:7" ht="15" customHeight="1">
      <c r="A23" s="89" t="s">
        <v>230</v>
      </c>
      <c r="B23" s="301"/>
      <c r="C23" s="65"/>
      <c r="D23" s="62"/>
      <c r="E23" s="92"/>
      <c r="F23" s="87"/>
      <c r="G23" s="69"/>
    </row>
    <row r="24" spans="1:7" ht="15" customHeight="1">
      <c r="A24" s="89" t="s">
        <v>29</v>
      </c>
      <c r="B24" s="301"/>
      <c r="C24" s="65"/>
      <c r="D24" s="62"/>
      <c r="E24" s="92"/>
      <c r="F24" s="87"/>
      <c r="G24" s="69"/>
    </row>
    <row r="25" spans="1:7" ht="15" customHeight="1">
      <c r="A25" s="89" t="s">
        <v>143</v>
      </c>
      <c r="B25" s="301"/>
      <c r="C25" s="65"/>
      <c r="D25" s="62"/>
      <c r="E25" s="92"/>
      <c r="F25" s="87"/>
      <c r="G25" s="69"/>
    </row>
    <row r="26" spans="1:7" ht="15" customHeight="1">
      <c r="A26" s="89" t="s">
        <v>93</v>
      </c>
      <c r="B26" s="301"/>
      <c r="C26" s="65"/>
      <c r="D26" s="62"/>
      <c r="E26" s="92"/>
      <c r="F26" s="87"/>
      <c r="G26" s="69"/>
    </row>
    <row r="27" spans="1:7" ht="15" customHeight="1">
      <c r="A27" s="170"/>
      <c r="B27" s="38"/>
      <c r="C27" s="76"/>
      <c r="D27" s="77"/>
      <c r="E27" s="76"/>
      <c r="F27" s="87"/>
      <c r="G27" s="69"/>
    </row>
    <row r="28" spans="1:7" ht="15" customHeight="1">
      <c r="A28" s="74"/>
      <c r="B28" s="38"/>
      <c r="C28" s="65"/>
      <c r="D28" s="62"/>
      <c r="E28" s="92"/>
      <c r="F28" s="70"/>
      <c r="G28" s="71"/>
    </row>
    <row r="29" spans="1:7" ht="15" customHeight="1">
      <c r="A29" s="78"/>
      <c r="B29" s="79" t="s">
        <v>30</v>
      </c>
      <c r="C29" s="80">
        <f>SUM(C19:C26)</f>
        <v>0</v>
      </c>
      <c r="D29" s="81" t="s">
        <v>31</v>
      </c>
      <c r="E29" s="80">
        <f>SUM(E19:E28)</f>
        <v>0</v>
      </c>
      <c r="F29" s="82" t="s">
        <v>39</v>
      </c>
      <c r="G29" s="64"/>
    </row>
    <row r="30" spans="1:7" ht="15" customHeight="1">
      <c r="A30" s="78"/>
      <c r="B30" s="79" t="s">
        <v>33</v>
      </c>
      <c r="C30" s="83">
        <f>IF(E29=0, 0, (C29/E29))</f>
        <v>0</v>
      </c>
      <c r="D30" s="62"/>
      <c r="E30" s="62"/>
      <c r="F30" s="84" t="s">
        <v>34</v>
      </c>
      <c r="G30" s="64"/>
    </row>
    <row r="31" spans="1:7" ht="15" customHeight="1">
      <c r="A31" s="74"/>
      <c r="B31" s="38"/>
      <c r="C31" s="85"/>
      <c r="D31" s="62"/>
      <c r="E31" s="62"/>
      <c r="F31" s="38"/>
      <c r="G31" s="64"/>
    </row>
    <row r="32" spans="1:7" ht="15" customHeight="1">
      <c r="A32" s="37"/>
      <c r="B32" s="38"/>
      <c r="C32" s="39" t="s">
        <v>12</v>
      </c>
      <c r="D32" s="40"/>
      <c r="E32" s="41"/>
      <c r="F32" s="42" t="s">
        <v>13</v>
      </c>
      <c r="G32" s="43"/>
    </row>
    <row r="33" spans="1:7" ht="15" customHeight="1">
      <c r="A33" s="44"/>
      <c r="B33" s="38"/>
      <c r="C33" s="45" t="s">
        <v>14</v>
      </c>
      <c r="D33" s="46"/>
      <c r="E33" s="47" t="s">
        <v>15</v>
      </c>
      <c r="F33" s="48" t="s">
        <v>16</v>
      </c>
      <c r="G33" s="49"/>
    </row>
    <row r="34" spans="1:7" ht="15" customHeight="1">
      <c r="A34" s="44"/>
      <c r="B34" s="38"/>
      <c r="C34" s="50" t="s">
        <v>17</v>
      </c>
      <c r="D34" s="46"/>
      <c r="E34" s="51" t="s">
        <v>18</v>
      </c>
      <c r="F34" s="52"/>
      <c r="G34" s="53"/>
    </row>
    <row r="35" spans="1:7" ht="15" customHeight="1">
      <c r="A35" s="44"/>
      <c r="B35" s="38"/>
      <c r="C35" s="54" t="s">
        <v>19</v>
      </c>
      <c r="D35" s="55"/>
      <c r="E35" s="56" t="s">
        <v>20</v>
      </c>
      <c r="F35" s="52"/>
      <c r="G35" s="53"/>
    </row>
    <row r="36" spans="1:7" ht="15" customHeight="1">
      <c r="A36" s="44"/>
      <c r="B36" s="38"/>
      <c r="C36" s="55"/>
      <c r="D36" s="55"/>
      <c r="E36" s="57"/>
      <c r="F36" s="58"/>
      <c r="G36" s="59"/>
    </row>
    <row r="37" spans="1:7" ht="15" customHeight="1">
      <c r="A37" s="60" t="s">
        <v>144</v>
      </c>
      <c r="B37" s="38"/>
      <c r="C37" s="61"/>
      <c r="D37" s="62"/>
      <c r="E37" s="62"/>
      <c r="F37" s="63" t="s">
        <v>22</v>
      </c>
      <c r="G37" s="64"/>
    </row>
    <row r="38" spans="1:7" ht="15" customHeight="1">
      <c r="A38" s="89" t="s">
        <v>145</v>
      </c>
      <c r="B38" s="301"/>
      <c r="C38" s="65"/>
      <c r="D38" s="62"/>
      <c r="E38" s="92"/>
      <c r="F38" s="66"/>
      <c r="G38" s="67"/>
    </row>
    <row r="39" spans="1:7" ht="15" customHeight="1">
      <c r="A39" s="89" t="s">
        <v>146</v>
      </c>
      <c r="B39" s="301"/>
      <c r="C39" s="65"/>
      <c r="D39" s="62"/>
      <c r="E39" s="92"/>
      <c r="F39" s="87"/>
      <c r="G39" s="69"/>
    </row>
    <row r="40" spans="1:7" ht="15" customHeight="1">
      <c r="A40" s="89" t="s">
        <v>147</v>
      </c>
      <c r="B40" s="301"/>
      <c r="C40" s="65"/>
      <c r="D40" s="62"/>
      <c r="E40" s="92"/>
      <c r="F40" s="87"/>
      <c r="G40" s="69"/>
    </row>
    <row r="41" spans="1:7" ht="15" customHeight="1">
      <c r="A41" s="89" t="s">
        <v>148</v>
      </c>
      <c r="B41" s="301"/>
      <c r="C41" s="65"/>
      <c r="D41" s="62"/>
      <c r="E41" s="92"/>
      <c r="F41" s="87"/>
      <c r="G41" s="69"/>
    </row>
    <row r="42" spans="1:7" ht="15" customHeight="1">
      <c r="A42" s="89" t="s">
        <v>149</v>
      </c>
      <c r="B42" s="301"/>
      <c r="C42" s="65"/>
      <c r="D42" s="62"/>
      <c r="E42" s="92"/>
      <c r="F42" s="174"/>
      <c r="G42" s="175"/>
    </row>
    <row r="43" spans="1:7" ht="15" customHeight="1">
      <c r="A43" s="89" t="s">
        <v>150</v>
      </c>
      <c r="B43" s="301"/>
      <c r="C43" s="65"/>
      <c r="D43" s="62"/>
      <c r="E43" s="92"/>
      <c r="F43" s="174"/>
      <c r="G43" s="175"/>
    </row>
    <row r="44" spans="1:7" ht="15" customHeight="1">
      <c r="A44" s="89" t="s">
        <v>151</v>
      </c>
      <c r="B44" s="301"/>
      <c r="C44" s="65"/>
      <c r="D44" s="62"/>
      <c r="E44" s="92"/>
      <c r="F44" s="174"/>
      <c r="G44" s="175"/>
    </row>
    <row r="45" spans="1:7" ht="15" customHeight="1">
      <c r="A45" s="89" t="s">
        <v>153</v>
      </c>
      <c r="B45" s="301"/>
      <c r="C45" s="65"/>
      <c r="D45" s="62"/>
      <c r="E45" s="92"/>
      <c r="F45" s="174"/>
      <c r="G45" s="175"/>
    </row>
    <row r="46" spans="1:7" ht="15" customHeight="1">
      <c r="A46" s="89" t="s">
        <v>154</v>
      </c>
      <c r="B46" s="301"/>
      <c r="C46" s="65"/>
      <c r="D46" s="62"/>
      <c r="E46" s="92"/>
      <c r="F46" s="174"/>
      <c r="G46" s="175"/>
    </row>
    <row r="47" spans="1:7" ht="15" customHeight="1">
      <c r="A47" s="89" t="s">
        <v>155</v>
      </c>
      <c r="B47" s="301"/>
      <c r="C47" s="65"/>
      <c r="D47" s="62"/>
      <c r="E47" s="92"/>
      <c r="F47" s="174"/>
      <c r="G47" s="175"/>
    </row>
    <row r="48" spans="1:7" ht="30" customHeight="1">
      <c r="A48" s="89" t="s">
        <v>231</v>
      </c>
      <c r="B48" s="301"/>
      <c r="C48" s="65"/>
      <c r="D48" s="62"/>
      <c r="E48" s="92"/>
      <c r="F48" s="178"/>
      <c r="G48" s="179"/>
    </row>
    <row r="49" spans="1:7" ht="15" customHeight="1">
      <c r="A49" s="74"/>
      <c r="B49" s="38"/>
      <c r="C49" s="216"/>
      <c r="D49" s="62"/>
      <c r="E49" s="216"/>
      <c r="F49" s="72"/>
      <c r="G49" s="73"/>
    </row>
    <row r="50" spans="1:7" ht="15" customHeight="1">
      <c r="A50" s="78"/>
      <c r="B50" s="79" t="s">
        <v>30</v>
      </c>
      <c r="C50" s="80">
        <f>SUM(C38:C48)</f>
        <v>0</v>
      </c>
      <c r="D50" s="81" t="s">
        <v>31</v>
      </c>
      <c r="E50" s="80">
        <f>SUM(E38:E48)</f>
        <v>0</v>
      </c>
      <c r="F50" s="82" t="s">
        <v>32</v>
      </c>
      <c r="G50" s="64"/>
    </row>
    <row r="51" spans="1:7" ht="15" customHeight="1">
      <c r="A51" s="78"/>
      <c r="B51" s="79" t="s">
        <v>33</v>
      </c>
      <c r="C51" s="83">
        <f>IF(E50=0, 0, (C50/E50))</f>
        <v>0</v>
      </c>
      <c r="D51" s="62"/>
      <c r="E51" s="62"/>
      <c r="F51" s="84" t="s">
        <v>34</v>
      </c>
      <c r="G51" s="64"/>
    </row>
    <row r="52" spans="1:7" ht="15" customHeight="1">
      <c r="A52" s="78"/>
      <c r="B52" s="79"/>
      <c r="C52" s="85"/>
      <c r="D52" s="62"/>
      <c r="E52" s="62"/>
      <c r="F52" s="84"/>
      <c r="G52" s="64"/>
    </row>
    <row r="53" spans="1:7" ht="15" customHeight="1">
      <c r="A53" s="60" t="s">
        <v>157</v>
      </c>
      <c r="B53" s="38"/>
      <c r="C53" s="180"/>
      <c r="D53" s="181"/>
      <c r="E53" s="182"/>
      <c r="F53" s="63" t="s">
        <v>22</v>
      </c>
      <c r="G53" s="183"/>
    </row>
    <row r="54" spans="1:7" ht="15" customHeight="1">
      <c r="A54" s="89" t="s">
        <v>158</v>
      </c>
      <c r="B54" s="184"/>
      <c r="C54" s="65"/>
      <c r="D54" s="62"/>
      <c r="E54" s="92"/>
      <c r="F54" s="186"/>
      <c r="G54" s="309"/>
    </row>
    <row r="55" spans="1:7" ht="15" customHeight="1">
      <c r="A55" s="89" t="s">
        <v>118</v>
      </c>
      <c r="B55" s="184"/>
      <c r="C55" s="65"/>
      <c r="D55" s="62"/>
      <c r="E55" s="92"/>
      <c r="F55" s="310"/>
      <c r="G55" s="311"/>
    </row>
    <row r="56" spans="1:7" ht="15" customHeight="1">
      <c r="A56" s="89" t="s">
        <v>159</v>
      </c>
      <c r="B56" s="184"/>
      <c r="C56" s="65"/>
      <c r="D56" s="62"/>
      <c r="E56" s="92"/>
      <c r="F56" s="310"/>
      <c r="G56" s="311"/>
    </row>
    <row r="57" spans="1:7" ht="15" customHeight="1">
      <c r="A57" s="89" t="s">
        <v>160</v>
      </c>
      <c r="B57" s="184"/>
      <c r="C57" s="65"/>
      <c r="D57" s="62"/>
      <c r="E57" s="92"/>
      <c r="F57" s="310"/>
      <c r="G57" s="311"/>
    </row>
    <row r="58" spans="1:7" ht="15" customHeight="1">
      <c r="A58" s="89" t="s">
        <v>161</v>
      </c>
      <c r="B58" s="184"/>
      <c r="C58" s="65"/>
      <c r="D58" s="62"/>
      <c r="E58" s="92"/>
      <c r="F58" s="310"/>
      <c r="G58" s="311"/>
    </row>
    <row r="59" spans="1:7" ht="15" customHeight="1">
      <c r="A59" s="89" t="s">
        <v>162</v>
      </c>
      <c r="B59" s="184"/>
      <c r="C59" s="65"/>
      <c r="D59" s="62"/>
      <c r="E59" s="92"/>
      <c r="F59" s="310"/>
      <c r="G59" s="311"/>
    </row>
    <row r="60" spans="1:7" ht="30" customHeight="1">
      <c r="A60" s="89" t="s">
        <v>163</v>
      </c>
      <c r="B60" s="184"/>
      <c r="C60" s="65"/>
      <c r="D60" s="62"/>
      <c r="E60" s="92"/>
      <c r="F60" s="310"/>
      <c r="G60" s="311"/>
    </row>
    <row r="61" spans="1:7" ht="15" customHeight="1">
      <c r="A61" s="89" t="s">
        <v>164</v>
      </c>
      <c r="B61" s="184"/>
      <c r="C61" s="65"/>
      <c r="D61" s="62"/>
      <c r="E61" s="92"/>
      <c r="F61" s="310"/>
      <c r="G61" s="311"/>
    </row>
    <row r="62" spans="1:7" ht="30" customHeight="1">
      <c r="A62" s="89" t="s">
        <v>104</v>
      </c>
      <c r="B62" s="184"/>
      <c r="C62" s="65"/>
      <c r="D62" s="62"/>
      <c r="E62" s="92"/>
      <c r="F62" s="310"/>
      <c r="G62" s="311"/>
    </row>
    <row r="63" spans="1:7" ht="15" customHeight="1">
      <c r="A63" s="89" t="s">
        <v>150</v>
      </c>
      <c r="B63" s="184"/>
      <c r="C63" s="65"/>
      <c r="D63" s="62"/>
      <c r="E63" s="92"/>
      <c r="F63" s="310"/>
      <c r="G63" s="311"/>
    </row>
    <row r="64" spans="1:7" ht="30" customHeight="1">
      <c r="A64" s="89" t="s">
        <v>165</v>
      </c>
      <c r="B64" s="184"/>
      <c r="C64" s="65"/>
      <c r="D64" s="62"/>
      <c r="E64" s="92"/>
      <c r="F64" s="310"/>
      <c r="G64" s="311"/>
    </row>
    <row r="65" spans="1:7" ht="15" customHeight="1">
      <c r="A65" s="89" t="s">
        <v>166</v>
      </c>
      <c r="B65" s="184"/>
      <c r="C65" s="65"/>
      <c r="D65" s="62"/>
      <c r="E65" s="92"/>
      <c r="F65" s="310"/>
      <c r="G65" s="311"/>
    </row>
    <row r="66" spans="1:7" ht="30" customHeight="1">
      <c r="A66" s="89" t="s">
        <v>167</v>
      </c>
      <c r="B66" s="184"/>
      <c r="C66" s="65"/>
      <c r="D66" s="62"/>
      <c r="E66" s="92"/>
      <c r="F66" s="310"/>
      <c r="G66" s="311"/>
    </row>
    <row r="67" spans="1:7" ht="15" customHeight="1">
      <c r="A67" s="89" t="s">
        <v>168</v>
      </c>
      <c r="B67" s="184"/>
      <c r="C67" s="65"/>
      <c r="D67" s="62"/>
      <c r="E67" s="92"/>
      <c r="F67" s="310"/>
      <c r="G67" s="311"/>
    </row>
    <row r="68" spans="1:7" ht="15" customHeight="1">
      <c r="A68" s="89" t="s">
        <v>169</v>
      </c>
      <c r="B68" s="184"/>
      <c r="C68" s="65"/>
      <c r="D68" s="62"/>
      <c r="E68" s="92"/>
      <c r="F68" s="310"/>
      <c r="G68" s="311"/>
    </row>
    <row r="69" spans="1:7" ht="15" customHeight="1">
      <c r="A69" s="89" t="s">
        <v>170</v>
      </c>
      <c r="B69" s="184"/>
      <c r="C69" s="65"/>
      <c r="D69" s="62"/>
      <c r="E69" s="92"/>
      <c r="F69" s="310"/>
      <c r="G69" s="311"/>
    </row>
    <row r="70" spans="1:7" ht="15" customHeight="1">
      <c r="A70" s="89" t="s">
        <v>171</v>
      </c>
      <c r="B70" s="184"/>
      <c r="C70" s="65"/>
      <c r="D70" s="62"/>
      <c r="E70" s="92"/>
      <c r="F70" s="310"/>
      <c r="G70" s="311"/>
    </row>
    <row r="71" spans="1:7" ht="15" customHeight="1">
      <c r="A71" s="89"/>
      <c r="B71" s="184"/>
      <c r="C71" s="65"/>
      <c r="D71" s="62"/>
      <c r="E71" s="92"/>
      <c r="F71" s="312"/>
      <c r="G71" s="313"/>
    </row>
    <row r="72" spans="1:7" ht="15" customHeight="1">
      <c r="A72" s="187"/>
      <c r="B72" s="188"/>
      <c r="C72" s="189"/>
      <c r="D72" s="62"/>
      <c r="E72" s="189"/>
      <c r="F72" s="252"/>
      <c r="G72" s="73"/>
    </row>
    <row r="73" spans="1:7" ht="15" customHeight="1">
      <c r="A73" s="78"/>
      <c r="B73" s="79" t="s">
        <v>30</v>
      </c>
      <c r="C73" s="80">
        <f>SUM(C54:C71)</f>
        <v>0</v>
      </c>
      <c r="D73" s="81" t="s">
        <v>31</v>
      </c>
      <c r="E73" s="80">
        <f>SUM(E54:E71)</f>
        <v>0</v>
      </c>
      <c r="F73" s="72"/>
      <c r="G73" s="73"/>
    </row>
    <row r="74" spans="1:7" ht="15" customHeight="1">
      <c r="A74" s="78"/>
      <c r="B74" s="79" t="s">
        <v>33</v>
      </c>
      <c r="C74" s="83">
        <f>IF(E73=0, 0, (C73/E73))</f>
        <v>0</v>
      </c>
      <c r="D74" s="62"/>
      <c r="E74" s="62"/>
      <c r="F74" s="72"/>
      <c r="G74" s="73"/>
    </row>
    <row r="75" spans="1:7" ht="15" customHeight="1">
      <c r="A75" s="74"/>
      <c r="B75" s="38"/>
      <c r="C75" s="191"/>
      <c r="D75" s="62"/>
      <c r="E75" s="192"/>
      <c r="F75" s="72"/>
      <c r="G75" s="73"/>
    </row>
    <row r="76" spans="1:7" ht="15" customHeight="1">
      <c r="A76" s="37"/>
      <c r="B76" s="38"/>
      <c r="C76" s="39" t="s">
        <v>12</v>
      </c>
      <c r="D76" s="40"/>
      <c r="E76" s="41"/>
      <c r="F76" s="42" t="s">
        <v>13</v>
      </c>
      <c r="G76" s="43"/>
    </row>
    <row r="77" spans="1:7" ht="15" customHeight="1">
      <c r="A77" s="44"/>
      <c r="B77" s="38"/>
      <c r="C77" s="45" t="s">
        <v>14</v>
      </c>
      <c r="D77" s="46"/>
      <c r="E77" s="47" t="s">
        <v>15</v>
      </c>
      <c r="F77" s="48" t="s">
        <v>16</v>
      </c>
      <c r="G77" s="49"/>
    </row>
    <row r="78" spans="1:7" ht="15" customHeight="1">
      <c r="A78" s="44"/>
      <c r="B78" s="38"/>
      <c r="C78" s="50" t="s">
        <v>17</v>
      </c>
      <c r="D78" s="46"/>
      <c r="E78" s="51" t="s">
        <v>18</v>
      </c>
      <c r="F78" s="52"/>
      <c r="G78" s="53"/>
    </row>
    <row r="79" spans="1:7" ht="15" customHeight="1">
      <c r="A79" s="44"/>
      <c r="B79" s="38"/>
      <c r="C79" s="54" t="s">
        <v>19</v>
      </c>
      <c r="D79" s="55"/>
      <c r="E79" s="56" t="s">
        <v>20</v>
      </c>
      <c r="F79" s="52"/>
      <c r="G79" s="53"/>
    </row>
    <row r="80" spans="1:7" ht="15" customHeight="1">
      <c r="A80" s="44"/>
      <c r="B80" s="38"/>
      <c r="C80" s="55"/>
      <c r="D80" s="55"/>
      <c r="E80" s="57"/>
      <c r="F80" s="58"/>
      <c r="G80" s="59"/>
    </row>
    <row r="81" spans="1:7" ht="15" customHeight="1">
      <c r="A81" s="60" t="s">
        <v>173</v>
      </c>
      <c r="B81" s="38"/>
      <c r="C81" s="61"/>
      <c r="D81" s="62"/>
      <c r="E81" s="62"/>
      <c r="F81" s="63" t="s">
        <v>22</v>
      </c>
      <c r="G81" s="64"/>
    </row>
    <row r="82" spans="1:7" ht="15" customHeight="1">
      <c r="A82" s="196" t="s">
        <v>141</v>
      </c>
      <c r="B82" s="301"/>
      <c r="C82" s="65"/>
      <c r="D82" s="62"/>
      <c r="E82" s="92"/>
      <c r="F82" s="66"/>
      <c r="G82" s="67"/>
    </row>
    <row r="83" spans="1:7" ht="15" customHeight="1">
      <c r="A83" s="196" t="s">
        <v>118</v>
      </c>
      <c r="B83" s="301"/>
      <c r="C83" s="65"/>
      <c r="D83" s="62"/>
      <c r="E83" s="92"/>
      <c r="F83" s="87"/>
      <c r="G83" s="69"/>
    </row>
    <row r="84" spans="1:7" ht="15" customHeight="1">
      <c r="A84" s="196" t="s">
        <v>174</v>
      </c>
      <c r="B84" s="301"/>
      <c r="C84" s="65"/>
      <c r="D84" s="62"/>
      <c r="E84" s="92"/>
      <c r="F84" s="87"/>
      <c r="G84" s="69"/>
    </row>
    <row r="85" spans="1:7" ht="15" customHeight="1">
      <c r="A85" s="196" t="s">
        <v>175</v>
      </c>
      <c r="B85" s="301"/>
      <c r="C85" s="65"/>
      <c r="D85" s="62"/>
      <c r="E85" s="92"/>
      <c r="F85" s="70"/>
      <c r="G85" s="71"/>
    </row>
    <row r="86" spans="1:7" ht="15" customHeight="1">
      <c r="A86" s="74"/>
      <c r="B86" s="38"/>
      <c r="C86" s="216"/>
      <c r="D86" s="62"/>
      <c r="E86" s="216"/>
      <c r="F86" s="72"/>
      <c r="G86" s="73"/>
    </row>
    <row r="87" spans="1:7" ht="15" customHeight="1">
      <c r="A87" s="78"/>
      <c r="B87" s="79" t="s">
        <v>30</v>
      </c>
      <c r="C87" s="80">
        <f>SUM(C82:C85)</f>
        <v>0</v>
      </c>
      <c r="D87" s="81" t="s">
        <v>31</v>
      </c>
      <c r="E87" s="80">
        <f>SUM(E82:E85)</f>
        <v>0</v>
      </c>
      <c r="F87" s="82" t="s">
        <v>32</v>
      </c>
      <c r="G87" s="64"/>
    </row>
    <row r="88" spans="1:7" ht="15" customHeight="1">
      <c r="A88" s="78"/>
      <c r="B88" s="79" t="s">
        <v>33</v>
      </c>
      <c r="C88" s="83">
        <f>IF(E87=0, 0, (C87/E87))</f>
        <v>0</v>
      </c>
      <c r="D88" s="62"/>
      <c r="E88" s="62"/>
      <c r="F88" s="84" t="s">
        <v>34</v>
      </c>
      <c r="G88" s="64"/>
    </row>
    <row r="89" spans="1:7" ht="15" customHeight="1">
      <c r="A89" s="74"/>
      <c r="B89" s="38"/>
      <c r="C89" s="191"/>
      <c r="D89" s="62"/>
      <c r="E89" s="192"/>
      <c r="F89" s="72"/>
      <c r="G89" s="73"/>
    </row>
    <row r="90" spans="1:7" ht="15" customHeight="1">
      <c r="A90" s="60" t="s">
        <v>176</v>
      </c>
      <c r="B90" s="38"/>
      <c r="C90" s="61"/>
      <c r="D90" s="62"/>
      <c r="E90" s="62"/>
      <c r="F90" s="63" t="s">
        <v>22</v>
      </c>
      <c r="G90" s="64"/>
    </row>
    <row r="91" spans="1:7" ht="15" customHeight="1">
      <c r="A91" s="196" t="s">
        <v>177</v>
      </c>
      <c r="B91" s="301"/>
      <c r="C91" s="65"/>
      <c r="D91" s="62"/>
      <c r="E91" s="92"/>
      <c r="F91" s="66"/>
      <c r="G91" s="67"/>
    </row>
    <row r="92" spans="1:7" ht="15" customHeight="1">
      <c r="A92" s="196" t="s">
        <v>118</v>
      </c>
      <c r="B92" s="301"/>
      <c r="C92" s="65"/>
      <c r="D92" s="62"/>
      <c r="E92" s="92"/>
      <c r="F92" s="87"/>
      <c r="G92" s="69"/>
    </row>
    <row r="93" spans="1:7" ht="15" customHeight="1">
      <c r="A93" s="196" t="s">
        <v>232</v>
      </c>
      <c r="B93" s="301"/>
      <c r="C93" s="65"/>
      <c r="D93" s="62"/>
      <c r="E93" s="92"/>
      <c r="F93" s="87"/>
      <c r="G93" s="69"/>
    </row>
    <row r="94" spans="1:7" ht="15" customHeight="1">
      <c r="A94" s="196" t="s">
        <v>175</v>
      </c>
      <c r="B94" s="301"/>
      <c r="C94" s="65"/>
      <c r="D94" s="62"/>
      <c r="E94" s="92"/>
      <c r="F94" s="70"/>
      <c r="G94" s="71"/>
    </row>
    <row r="95" spans="1:7" ht="15" customHeight="1">
      <c r="A95" s="74"/>
      <c r="B95" s="38"/>
      <c r="C95" s="216"/>
      <c r="D95" s="62"/>
      <c r="E95" s="216"/>
      <c r="F95" s="72"/>
      <c r="G95" s="73"/>
    </row>
    <row r="96" spans="1:7" ht="15" customHeight="1">
      <c r="A96" s="78"/>
      <c r="B96" s="79" t="s">
        <v>30</v>
      </c>
      <c r="C96" s="80">
        <f>SUM(C91:C94)</f>
        <v>0</v>
      </c>
      <c r="D96" s="81" t="s">
        <v>31</v>
      </c>
      <c r="E96" s="80">
        <f>SUM(E91:E94)</f>
        <v>0</v>
      </c>
      <c r="F96" s="82" t="s">
        <v>32</v>
      </c>
      <c r="G96" s="64"/>
    </row>
    <row r="97" spans="1:7" ht="15" customHeight="1">
      <c r="A97" s="78"/>
      <c r="B97" s="79" t="s">
        <v>33</v>
      </c>
      <c r="C97" s="83">
        <f>IF(E96=0, 0, (C96/E96))</f>
        <v>0</v>
      </c>
      <c r="D97" s="62"/>
      <c r="E97" s="62"/>
      <c r="F97" s="84" t="s">
        <v>34</v>
      </c>
      <c r="G97" s="64"/>
    </row>
    <row r="98" spans="1:7" ht="15" customHeight="1">
      <c r="A98" s="78"/>
      <c r="B98" s="79"/>
      <c r="C98" s="203"/>
      <c r="D98" s="62"/>
      <c r="E98" s="203"/>
      <c r="F98" s="63"/>
      <c r="G98" s="64"/>
    </row>
    <row r="99" spans="1:7" ht="15" customHeight="1">
      <c r="A99" s="60" t="s">
        <v>233</v>
      </c>
      <c r="B99" s="38"/>
      <c r="C99" s="61"/>
      <c r="D99" s="62"/>
      <c r="E99" s="62"/>
      <c r="F99" s="63" t="s">
        <v>22</v>
      </c>
      <c r="G99" s="64"/>
    </row>
    <row r="100" spans="1:7" ht="15" customHeight="1">
      <c r="A100" s="196" t="s">
        <v>234</v>
      </c>
      <c r="B100" s="204"/>
      <c r="C100" s="65"/>
      <c r="D100" s="62"/>
      <c r="E100" s="92"/>
      <c r="F100" s="66"/>
      <c r="G100" s="67"/>
    </row>
    <row r="101" spans="1:7" ht="15" customHeight="1">
      <c r="A101" s="196" t="s">
        <v>261</v>
      </c>
      <c r="B101" s="204"/>
      <c r="C101" s="65"/>
      <c r="D101" s="62"/>
      <c r="E101" s="92"/>
      <c r="F101" s="87"/>
      <c r="G101" s="69"/>
    </row>
    <row r="102" spans="1:7" ht="15" customHeight="1">
      <c r="A102" s="196" t="s">
        <v>236</v>
      </c>
      <c r="B102" s="204"/>
      <c r="C102" s="65"/>
      <c r="D102" s="62"/>
      <c r="E102" s="92"/>
      <c r="F102" s="87"/>
      <c r="G102" s="69"/>
    </row>
    <row r="103" spans="1:7" ht="15" customHeight="1">
      <c r="A103" s="196" t="s">
        <v>237</v>
      </c>
      <c r="B103" s="204"/>
      <c r="C103" s="65"/>
      <c r="D103" s="62"/>
      <c r="E103" s="92"/>
      <c r="F103" s="70"/>
      <c r="G103" s="71"/>
    </row>
    <row r="104" spans="1:7" ht="15" customHeight="1">
      <c r="A104" s="74"/>
      <c r="B104" s="38"/>
      <c r="C104" s="216"/>
      <c r="D104" s="62"/>
      <c r="E104" s="216"/>
      <c r="F104" s="72"/>
      <c r="G104" s="73"/>
    </row>
    <row r="105" spans="1:7" ht="15" customHeight="1">
      <c r="A105" s="78"/>
      <c r="B105" s="79" t="s">
        <v>30</v>
      </c>
      <c r="C105" s="80">
        <f>SUM(C100:C103)</f>
        <v>0</v>
      </c>
      <c r="D105" s="81" t="s">
        <v>31</v>
      </c>
      <c r="E105" s="80">
        <f>SUM(E100:E103)</f>
        <v>0</v>
      </c>
      <c r="F105" s="82" t="s">
        <v>32</v>
      </c>
      <c r="G105" s="64"/>
    </row>
    <row r="106" spans="1:7" ht="15" customHeight="1">
      <c r="A106" s="78"/>
      <c r="B106" s="79" t="s">
        <v>33</v>
      </c>
      <c r="C106" s="83">
        <f>IF(E105=0, 0, (C105/E105))</f>
        <v>0</v>
      </c>
      <c r="D106" s="62"/>
      <c r="E106" s="62"/>
      <c r="F106" s="84" t="s">
        <v>34</v>
      </c>
      <c r="G106" s="64"/>
    </row>
    <row r="107" spans="1:7" ht="15" customHeight="1">
      <c r="A107" s="60" t="s">
        <v>238</v>
      </c>
      <c r="B107" s="38"/>
      <c r="C107" s="61"/>
      <c r="D107" s="62"/>
      <c r="E107" s="62"/>
      <c r="F107" s="63" t="s">
        <v>22</v>
      </c>
      <c r="G107" s="64"/>
    </row>
    <row r="108" spans="1:7" ht="30" customHeight="1">
      <c r="A108" s="196" t="s">
        <v>180</v>
      </c>
      <c r="B108" s="204"/>
      <c r="C108" s="65"/>
      <c r="D108" s="62"/>
      <c r="E108" s="92"/>
      <c r="F108" s="66"/>
      <c r="G108" s="67"/>
    </row>
    <row r="109" spans="1:7" ht="15" customHeight="1">
      <c r="A109" s="196" t="s">
        <v>181</v>
      </c>
      <c r="B109" s="204"/>
      <c r="C109" s="65"/>
      <c r="D109" s="62"/>
      <c r="E109" s="92"/>
      <c r="F109" s="87"/>
      <c r="G109" s="69"/>
    </row>
    <row r="110" spans="1:7" ht="15" customHeight="1">
      <c r="A110" s="74"/>
      <c r="B110" s="38"/>
      <c r="C110" s="216"/>
      <c r="D110" s="62"/>
      <c r="E110" s="216"/>
      <c r="F110" s="72"/>
      <c r="G110" s="73"/>
    </row>
    <row r="111" spans="1:7" ht="15" customHeight="1">
      <c r="A111" s="78"/>
      <c r="B111" s="79" t="s">
        <v>30</v>
      </c>
      <c r="C111" s="80">
        <f>SUM(C108:C109)</f>
        <v>0</v>
      </c>
      <c r="D111" s="81" t="s">
        <v>31</v>
      </c>
      <c r="E111" s="80">
        <f>SUM(E108:E109)</f>
        <v>0</v>
      </c>
      <c r="F111" s="82" t="s">
        <v>32</v>
      </c>
      <c r="G111" s="64"/>
    </row>
    <row r="112" spans="1:7" ht="15" customHeight="1">
      <c r="A112" s="78"/>
      <c r="B112" s="79" t="s">
        <v>33</v>
      </c>
      <c r="C112" s="83">
        <f>IF(E111=0, 0, (C111/E111))</f>
        <v>0</v>
      </c>
      <c r="D112" s="62"/>
      <c r="E112" s="62"/>
      <c r="F112" s="84" t="s">
        <v>34</v>
      </c>
      <c r="G112" s="64"/>
    </row>
    <row r="113" spans="1:7" ht="15" customHeight="1">
      <c r="A113" s="78"/>
      <c r="B113" s="79"/>
      <c r="C113" s="85"/>
      <c r="D113" s="62"/>
      <c r="E113" s="62"/>
      <c r="F113" s="84"/>
      <c r="G113" s="64"/>
    </row>
    <row r="114" spans="1:7" ht="15" customHeight="1">
      <c r="A114" s="60" t="s">
        <v>182</v>
      </c>
      <c r="B114" s="38"/>
      <c r="C114" s="61"/>
      <c r="D114" s="62"/>
      <c r="E114" s="62"/>
      <c r="F114" s="63" t="s">
        <v>22</v>
      </c>
      <c r="G114" s="64"/>
    </row>
    <row r="115" spans="1:7" ht="15" customHeight="1">
      <c r="A115" s="196" t="s">
        <v>141</v>
      </c>
      <c r="B115" s="301"/>
      <c r="C115" s="65"/>
      <c r="D115" s="62"/>
      <c r="E115" s="92"/>
      <c r="F115" s="66"/>
      <c r="G115" s="67"/>
    </row>
    <row r="116" spans="1:7" ht="15" customHeight="1">
      <c r="A116" s="196" t="s">
        <v>118</v>
      </c>
      <c r="B116" s="301"/>
      <c r="C116" s="65"/>
      <c r="D116" s="62"/>
      <c r="E116" s="92"/>
      <c r="F116" s="87"/>
      <c r="G116" s="69"/>
    </row>
    <row r="117" spans="1:7" ht="15" customHeight="1">
      <c r="A117" s="196" t="s">
        <v>239</v>
      </c>
      <c r="B117" s="301"/>
      <c r="C117" s="65"/>
      <c r="D117" s="62"/>
      <c r="E117" s="92"/>
      <c r="F117" s="87"/>
      <c r="G117" s="69"/>
    </row>
    <row r="118" spans="1:7" ht="15" customHeight="1">
      <c r="A118" s="196" t="s">
        <v>232</v>
      </c>
      <c r="B118" s="301"/>
      <c r="C118" s="65"/>
      <c r="D118" s="62"/>
      <c r="E118" s="92"/>
      <c r="F118" s="174"/>
      <c r="G118" s="175"/>
    </row>
    <row r="119" spans="1:7" ht="30" customHeight="1">
      <c r="A119" s="196" t="s">
        <v>240</v>
      </c>
      <c r="B119" s="301"/>
      <c r="C119" s="65"/>
      <c r="D119" s="62"/>
      <c r="E119" s="92"/>
      <c r="F119" s="178"/>
      <c r="G119" s="179"/>
    </row>
    <row r="120" spans="1:7" ht="15" customHeight="1">
      <c r="A120" s="74"/>
      <c r="B120" s="38"/>
      <c r="C120" s="216"/>
      <c r="D120" s="62"/>
      <c r="E120" s="216"/>
      <c r="F120" s="72"/>
      <c r="G120" s="73"/>
    </row>
    <row r="121" spans="1:7" ht="15" customHeight="1">
      <c r="A121" s="78"/>
      <c r="B121" s="79" t="s">
        <v>30</v>
      </c>
      <c r="C121" s="80">
        <f>SUM(C115:C120)</f>
        <v>0</v>
      </c>
      <c r="D121" s="81" t="s">
        <v>31</v>
      </c>
      <c r="E121" s="80">
        <f>SUM(E115:E120)</f>
        <v>0</v>
      </c>
      <c r="F121" s="82" t="s">
        <v>39</v>
      </c>
      <c r="G121" s="64"/>
    </row>
    <row r="122" spans="1:7" ht="15" customHeight="1">
      <c r="A122" s="78"/>
      <c r="B122" s="79" t="s">
        <v>33</v>
      </c>
      <c r="C122" s="83">
        <f>IF(E121=0, 0, (C121/E121))</f>
        <v>0</v>
      </c>
      <c r="D122" s="62"/>
      <c r="E122" s="62"/>
      <c r="F122" s="84" t="s">
        <v>34</v>
      </c>
      <c r="G122" s="64"/>
    </row>
    <row r="123" spans="1:7" ht="15" customHeight="1">
      <c r="A123" s="78"/>
      <c r="B123" s="79"/>
      <c r="C123" s="88"/>
      <c r="D123" s="62"/>
      <c r="E123" s="62"/>
      <c r="F123" s="84"/>
      <c r="G123" s="64"/>
    </row>
    <row r="124" spans="1:7" ht="15" customHeight="1">
      <c r="A124" s="78"/>
      <c r="B124" s="79"/>
      <c r="C124" s="88"/>
      <c r="D124" s="62"/>
      <c r="E124" s="62"/>
      <c r="F124" s="84"/>
      <c r="G124" s="64"/>
    </row>
    <row r="125" spans="1:7" ht="15" customHeight="1">
      <c r="A125" s="37"/>
      <c r="B125" s="38"/>
      <c r="C125" s="39" t="s">
        <v>12</v>
      </c>
      <c r="D125" s="40"/>
      <c r="E125" s="41"/>
      <c r="F125" s="42" t="s">
        <v>13</v>
      </c>
      <c r="G125" s="43"/>
    </row>
    <row r="126" spans="1:7" ht="15" customHeight="1">
      <c r="A126" s="44"/>
      <c r="B126" s="38"/>
      <c r="C126" s="45" t="s">
        <v>14</v>
      </c>
      <c r="D126" s="46"/>
      <c r="E126" s="47" t="s">
        <v>15</v>
      </c>
      <c r="F126" s="48" t="s">
        <v>16</v>
      </c>
      <c r="G126" s="49"/>
    </row>
    <row r="127" spans="1:7" ht="15" customHeight="1">
      <c r="A127" s="44"/>
      <c r="B127" s="38"/>
      <c r="C127" s="50" t="s">
        <v>17</v>
      </c>
      <c r="D127" s="46"/>
      <c r="E127" s="51" t="s">
        <v>18</v>
      </c>
      <c r="F127" s="52"/>
      <c r="G127" s="53"/>
    </row>
    <row r="128" spans="1:7" ht="15" customHeight="1">
      <c r="A128" s="44"/>
      <c r="B128" s="38"/>
      <c r="C128" s="54" t="s">
        <v>19</v>
      </c>
      <c r="D128" s="55"/>
      <c r="E128" s="56" t="s">
        <v>20</v>
      </c>
      <c r="F128" s="52"/>
      <c r="G128" s="53"/>
    </row>
    <row r="129" spans="1:7" ht="15" customHeight="1">
      <c r="A129" s="44"/>
      <c r="B129" s="38"/>
      <c r="C129" s="55"/>
      <c r="D129" s="55"/>
      <c r="E129" s="57"/>
      <c r="F129" s="58"/>
      <c r="G129" s="59"/>
    </row>
    <row r="130" spans="1:7" ht="15" customHeight="1">
      <c r="A130" s="193" t="s">
        <v>172</v>
      </c>
      <c r="B130" s="129"/>
      <c r="C130" s="194"/>
      <c r="D130" s="194"/>
      <c r="E130" s="124"/>
      <c r="F130" s="129"/>
      <c r="G130" s="195"/>
    </row>
    <row r="131" spans="1:7" ht="15" customHeight="1">
      <c r="A131" s="60" t="s">
        <v>241</v>
      </c>
      <c r="B131" s="38"/>
      <c r="C131" s="61"/>
      <c r="D131" s="62"/>
      <c r="E131" s="62"/>
      <c r="F131" s="63" t="s">
        <v>22</v>
      </c>
      <c r="G131" s="64"/>
    </row>
    <row r="132" spans="1:7" ht="15" customHeight="1">
      <c r="A132" s="196" t="s">
        <v>141</v>
      </c>
      <c r="B132" s="204"/>
      <c r="C132" s="65"/>
      <c r="D132" s="62"/>
      <c r="E132" s="92"/>
      <c r="F132" s="66"/>
      <c r="G132" s="67"/>
    </row>
    <row r="133" spans="1:7" ht="15" customHeight="1">
      <c r="A133" s="196" t="s">
        <v>242</v>
      </c>
      <c r="B133" s="204"/>
      <c r="C133" s="65"/>
      <c r="D133" s="62"/>
      <c r="E133" s="92"/>
      <c r="F133" s="87"/>
      <c r="G133" s="69"/>
    </row>
    <row r="134" spans="1:7" ht="15" customHeight="1">
      <c r="A134" s="196" t="s">
        <v>188</v>
      </c>
      <c r="B134" s="204"/>
      <c r="C134" s="65"/>
      <c r="D134" s="62"/>
      <c r="E134" s="92"/>
      <c r="F134" s="87"/>
      <c r="G134" s="69"/>
    </row>
    <row r="135" spans="1:7" ht="15" customHeight="1">
      <c r="A135" s="196" t="s">
        <v>189</v>
      </c>
      <c r="B135" s="204"/>
      <c r="C135" s="65"/>
      <c r="D135" s="62"/>
      <c r="E135" s="92"/>
      <c r="F135" s="178"/>
      <c r="G135" s="179"/>
    </row>
    <row r="136" spans="1:7" ht="15" customHeight="1">
      <c r="A136" s="74"/>
      <c r="B136" s="38"/>
      <c r="C136" s="216"/>
      <c r="D136" s="62"/>
      <c r="E136" s="216"/>
      <c r="F136" s="72"/>
      <c r="G136" s="73"/>
    </row>
    <row r="137" spans="1:7" ht="15" customHeight="1">
      <c r="A137" s="78"/>
      <c r="B137" s="79" t="s">
        <v>30</v>
      </c>
      <c r="C137" s="80">
        <f>SUM(C132:C135)</f>
        <v>0</v>
      </c>
      <c r="D137" s="81" t="s">
        <v>31</v>
      </c>
      <c r="E137" s="80">
        <f>SUM(E132:E135)</f>
        <v>0</v>
      </c>
      <c r="F137" s="82" t="s">
        <v>39</v>
      </c>
      <c r="G137" s="64"/>
    </row>
    <row r="138" spans="1:7" ht="15" customHeight="1">
      <c r="A138" s="78"/>
      <c r="B138" s="79" t="s">
        <v>33</v>
      </c>
      <c r="C138" s="83">
        <f>IF(E137=0, 0, (C137/E137))</f>
        <v>0</v>
      </c>
      <c r="D138" s="62"/>
      <c r="E138" s="62"/>
      <c r="F138" s="84" t="s">
        <v>34</v>
      </c>
      <c r="G138" s="64"/>
    </row>
    <row r="139" spans="1:7" ht="15" customHeight="1">
      <c r="A139" s="60" t="s">
        <v>191</v>
      </c>
      <c r="B139" s="38"/>
      <c r="C139" s="61"/>
      <c r="D139" s="62"/>
      <c r="E139" s="62"/>
      <c r="F139" s="63" t="s">
        <v>22</v>
      </c>
      <c r="G139" s="64"/>
    </row>
    <row r="140" spans="1:7" ht="15" customHeight="1">
      <c r="A140" s="196" t="s">
        <v>141</v>
      </c>
      <c r="B140" s="204"/>
      <c r="C140" s="65"/>
      <c r="D140" s="62"/>
      <c r="E140" s="92"/>
      <c r="F140" s="66"/>
      <c r="G140" s="67"/>
    </row>
    <row r="141" spans="1:7" ht="15" customHeight="1">
      <c r="A141" s="196" t="s">
        <v>29</v>
      </c>
      <c r="B141" s="204"/>
      <c r="C141" s="65"/>
      <c r="D141" s="62"/>
      <c r="E141" s="92"/>
      <c r="F141" s="87"/>
      <c r="G141" s="69"/>
    </row>
    <row r="142" spans="1:7" ht="30" customHeight="1">
      <c r="A142" s="196" t="s">
        <v>243</v>
      </c>
      <c r="B142" s="204"/>
      <c r="C142" s="65"/>
      <c r="D142" s="62"/>
      <c r="E142" s="92"/>
      <c r="F142" s="87"/>
      <c r="G142" s="69"/>
    </row>
    <row r="143" spans="1:7" ht="15" customHeight="1">
      <c r="A143" s="196" t="s">
        <v>193</v>
      </c>
      <c r="B143" s="204"/>
      <c r="C143" s="65"/>
      <c r="D143" s="62"/>
      <c r="E143" s="92"/>
      <c r="F143" s="87"/>
      <c r="G143" s="69"/>
    </row>
    <row r="144" spans="1:7" ht="30" customHeight="1">
      <c r="A144" s="196" t="s">
        <v>244</v>
      </c>
      <c r="B144" s="204"/>
      <c r="C144" s="65"/>
      <c r="D144" s="62"/>
      <c r="E144" s="92"/>
      <c r="F144" s="87"/>
      <c r="G144" s="69"/>
    </row>
    <row r="145" spans="1:7" ht="30" customHeight="1">
      <c r="A145" s="196" t="s">
        <v>195</v>
      </c>
      <c r="B145" s="204"/>
      <c r="C145" s="65"/>
      <c r="D145" s="62"/>
      <c r="E145" s="92"/>
      <c r="F145" s="87"/>
      <c r="G145" s="69"/>
    </row>
    <row r="146" spans="1:7" ht="15" customHeight="1">
      <c r="A146" s="196" t="s">
        <v>196</v>
      </c>
      <c r="B146" s="204"/>
      <c r="C146" s="65"/>
      <c r="D146" s="62"/>
      <c r="E146" s="92"/>
      <c r="F146" s="87"/>
      <c r="G146" s="69"/>
    </row>
    <row r="147" spans="1:7" ht="15" customHeight="1">
      <c r="A147" s="196" t="s">
        <v>245</v>
      </c>
      <c r="B147" s="204"/>
      <c r="C147" s="65"/>
      <c r="D147" s="62"/>
      <c r="E147" s="92"/>
      <c r="F147" s="174"/>
      <c r="G147" s="175"/>
    </row>
    <row r="148" spans="1:7" ht="15" customHeight="1">
      <c r="A148" s="196" t="s">
        <v>197</v>
      </c>
      <c r="B148" s="204"/>
      <c r="C148" s="65"/>
      <c r="D148" s="62"/>
      <c r="E148" s="92"/>
      <c r="F148" s="174"/>
      <c r="G148" s="175"/>
    </row>
    <row r="149" spans="1:7" ht="15" customHeight="1">
      <c r="A149" s="196" t="s">
        <v>198</v>
      </c>
      <c r="B149" s="204"/>
      <c r="C149" s="65"/>
      <c r="D149" s="62"/>
      <c r="E149" s="92"/>
      <c r="F149" s="174"/>
      <c r="G149" s="175"/>
    </row>
    <row r="150" spans="1:7" ht="15" customHeight="1">
      <c r="A150" s="196" t="s">
        <v>199</v>
      </c>
      <c r="B150" s="204"/>
      <c r="C150" s="65"/>
      <c r="D150" s="62"/>
      <c r="E150" s="92"/>
      <c r="F150" s="174"/>
      <c r="G150" s="175"/>
    </row>
    <row r="151" spans="1:7" ht="15" customHeight="1">
      <c r="A151" s="89" t="s">
        <v>200</v>
      </c>
      <c r="B151" s="184"/>
      <c r="C151" s="65"/>
      <c r="D151" s="62"/>
      <c r="E151" s="92"/>
      <c r="F151" s="174"/>
      <c r="G151" s="175"/>
    </row>
    <row r="152" spans="1:7" ht="15" customHeight="1">
      <c r="A152" s="196" t="s">
        <v>201</v>
      </c>
      <c r="B152" s="204"/>
      <c r="C152" s="65"/>
      <c r="D152" s="62"/>
      <c r="E152" s="92"/>
      <c r="F152" s="178"/>
      <c r="G152" s="179"/>
    </row>
    <row r="153" spans="1:7" ht="15" customHeight="1">
      <c r="A153" s="74"/>
      <c r="B153" s="38"/>
      <c r="C153" s="216"/>
      <c r="D153" s="62"/>
      <c r="E153" s="216"/>
      <c r="F153" s="72"/>
      <c r="G153" s="73"/>
    </row>
    <row r="154" spans="1:7" ht="15" customHeight="1">
      <c r="A154" s="78"/>
      <c r="B154" s="79" t="s">
        <v>30</v>
      </c>
      <c r="C154" s="80">
        <f>SUM(C140:C152)</f>
        <v>0</v>
      </c>
      <c r="D154" s="81" t="s">
        <v>31</v>
      </c>
      <c r="E154" s="80">
        <f>SUM(E140:E152)</f>
        <v>0</v>
      </c>
      <c r="F154" s="82" t="s">
        <v>39</v>
      </c>
      <c r="G154" s="217"/>
    </row>
    <row r="155" spans="1:7" ht="15" customHeight="1">
      <c r="A155" s="78"/>
      <c r="B155" s="79" t="s">
        <v>33</v>
      </c>
      <c r="C155" s="83">
        <f>IF(E154=0, 0, (C154/E154))</f>
        <v>0</v>
      </c>
      <c r="D155" s="62"/>
      <c r="E155" s="62"/>
      <c r="F155" s="84" t="s">
        <v>34</v>
      </c>
      <c r="G155" s="64"/>
    </row>
    <row r="156" spans="1:7" ht="15" customHeight="1">
      <c r="A156" s="78"/>
      <c r="B156" s="79"/>
      <c r="C156" s="88"/>
      <c r="D156" s="62"/>
      <c r="E156" s="62"/>
      <c r="F156" s="84"/>
      <c r="G156" s="64"/>
    </row>
    <row r="157" spans="1:7" ht="15" customHeight="1">
      <c r="A157" s="60" t="s">
        <v>119</v>
      </c>
      <c r="B157" s="38"/>
      <c r="C157" s="61"/>
      <c r="D157" s="62"/>
      <c r="E157" s="62"/>
      <c r="F157" s="63" t="s">
        <v>22</v>
      </c>
      <c r="G157" s="64"/>
    </row>
    <row r="158" spans="1:7" ht="15" customHeight="1">
      <c r="A158" s="97" t="s">
        <v>120</v>
      </c>
      <c r="B158" s="253"/>
      <c r="C158" s="65"/>
      <c r="D158" s="62"/>
      <c r="E158" s="92"/>
      <c r="F158" s="66"/>
      <c r="G158" s="67"/>
    </row>
    <row r="159" spans="1:7" ht="15" customHeight="1">
      <c r="A159" s="97" t="s">
        <v>121</v>
      </c>
      <c r="B159" s="253"/>
      <c r="C159" s="65"/>
      <c r="D159" s="62"/>
      <c r="E159" s="92"/>
      <c r="F159" s="87"/>
      <c r="G159" s="69"/>
    </row>
    <row r="160" spans="1:7" ht="15" customHeight="1">
      <c r="A160" s="97" t="s">
        <v>246</v>
      </c>
      <c r="B160" s="303"/>
      <c r="C160" s="65"/>
      <c r="D160" s="62"/>
      <c r="E160" s="92"/>
      <c r="F160" s="87"/>
      <c r="G160" s="69"/>
    </row>
    <row r="161" spans="1:7" ht="15" customHeight="1">
      <c r="A161" s="97" t="s">
        <v>122</v>
      </c>
      <c r="B161" s="253"/>
      <c r="C161" s="65"/>
      <c r="D161" s="62"/>
      <c r="E161" s="92"/>
      <c r="F161" s="87"/>
      <c r="G161" s="69"/>
    </row>
    <row r="162" spans="1:7" ht="15" customHeight="1">
      <c r="A162" s="97" t="s">
        <v>123</v>
      </c>
      <c r="B162" s="253"/>
      <c r="C162" s="65"/>
      <c r="D162" s="62"/>
      <c r="E162" s="92"/>
      <c r="F162" s="87"/>
      <c r="G162" s="69"/>
    </row>
    <row r="163" spans="1:7" ht="15" customHeight="1">
      <c r="A163" s="97" t="s">
        <v>124</v>
      </c>
      <c r="B163" s="253"/>
      <c r="C163" s="65"/>
      <c r="D163" s="62"/>
      <c r="E163" s="92"/>
      <c r="F163" s="70"/>
      <c r="G163" s="71"/>
    </row>
    <row r="164" spans="1:7" ht="15" customHeight="1">
      <c r="A164" s="74"/>
      <c r="B164" s="38"/>
      <c r="C164" s="216"/>
      <c r="D164" s="62"/>
      <c r="E164" s="216"/>
      <c r="F164" s="72"/>
      <c r="G164" s="73"/>
    </row>
    <row r="165" spans="1:7" ht="15" customHeight="1">
      <c r="A165" s="78"/>
      <c r="B165" s="79" t="s">
        <v>30</v>
      </c>
      <c r="C165" s="80">
        <f>SUM(C158:C163)</f>
        <v>0</v>
      </c>
      <c r="D165" s="81" t="s">
        <v>31</v>
      </c>
      <c r="E165" s="80">
        <f>SUM(E158:E163)/2</f>
        <v>0</v>
      </c>
      <c r="F165" s="82" t="s">
        <v>125</v>
      </c>
      <c r="G165" s="217"/>
    </row>
    <row r="166" spans="1:7" ht="15" customHeight="1">
      <c r="A166" s="78"/>
      <c r="B166" s="79" t="s">
        <v>33</v>
      </c>
      <c r="C166" s="83">
        <f>IF(E165=0, 0, (C165/E165))</f>
        <v>0</v>
      </c>
      <c r="D166" s="62"/>
      <c r="E166" s="62"/>
      <c r="F166" s="84" t="s">
        <v>34</v>
      </c>
      <c r="G166" s="64"/>
    </row>
    <row r="167" spans="1:7" ht="15" customHeight="1">
      <c r="A167" s="78"/>
      <c r="B167" s="79"/>
      <c r="C167" s="85"/>
      <c r="D167" s="62"/>
      <c r="E167" s="62"/>
      <c r="F167" s="84"/>
      <c r="G167" s="64"/>
    </row>
    <row r="168" spans="1:7" ht="15" customHeight="1">
      <c r="A168" s="37"/>
      <c r="B168" s="38"/>
      <c r="C168" s="39" t="s">
        <v>12</v>
      </c>
      <c r="D168" s="40"/>
      <c r="E168" s="41"/>
      <c r="F168" s="42" t="s">
        <v>13</v>
      </c>
      <c r="G168" s="43"/>
    </row>
    <row r="169" spans="1:7" ht="15" customHeight="1">
      <c r="A169" s="44"/>
      <c r="B169" s="38"/>
      <c r="C169" s="45" t="s">
        <v>14</v>
      </c>
      <c r="D169" s="46"/>
      <c r="E169" s="47" t="s">
        <v>15</v>
      </c>
      <c r="F169" s="48" t="s">
        <v>16</v>
      </c>
      <c r="G169" s="49"/>
    </row>
    <row r="170" spans="1:7" ht="15" customHeight="1">
      <c r="A170" s="44"/>
      <c r="B170" s="38"/>
      <c r="C170" s="50" t="s">
        <v>17</v>
      </c>
      <c r="D170" s="46"/>
      <c r="E170" s="51" t="s">
        <v>18</v>
      </c>
      <c r="F170" s="52"/>
      <c r="G170" s="53"/>
    </row>
    <row r="171" spans="1:7" ht="15" customHeight="1">
      <c r="A171" s="44"/>
      <c r="B171" s="38"/>
      <c r="C171" s="54" t="s">
        <v>19</v>
      </c>
      <c r="D171" s="55"/>
      <c r="E171" s="56" t="s">
        <v>20</v>
      </c>
      <c r="F171" s="52"/>
      <c r="G171" s="53"/>
    </row>
    <row r="172" spans="1:7" ht="15" customHeight="1">
      <c r="A172" s="44"/>
      <c r="B172" s="38"/>
      <c r="C172" s="55"/>
      <c r="D172" s="55"/>
      <c r="E172" s="57"/>
      <c r="F172" s="58"/>
      <c r="G172" s="59"/>
    </row>
    <row r="173" spans="1:7" ht="15" customHeight="1">
      <c r="A173" s="60" t="s">
        <v>206</v>
      </c>
      <c r="B173" s="38"/>
      <c r="C173" s="61"/>
      <c r="D173" s="62"/>
      <c r="E173" s="62"/>
      <c r="F173" s="63" t="s">
        <v>22</v>
      </c>
      <c r="G173" s="64"/>
    </row>
    <row r="174" spans="1:7" ht="15" customHeight="1">
      <c r="A174" s="97" t="s">
        <v>26</v>
      </c>
      <c r="B174" s="301"/>
      <c r="C174" s="65"/>
      <c r="D174" s="62"/>
      <c r="E174" s="92"/>
      <c r="F174" s="66"/>
      <c r="G174" s="67"/>
    </row>
    <row r="175" spans="1:7" ht="30" customHeight="1">
      <c r="A175" s="89" t="s">
        <v>207</v>
      </c>
      <c r="B175" s="301"/>
      <c r="C175" s="65"/>
      <c r="D175" s="62"/>
      <c r="E175" s="92"/>
      <c r="F175" s="70"/>
      <c r="G175" s="71"/>
    </row>
    <row r="176" spans="1:7" ht="15" customHeight="1">
      <c r="A176" s="74"/>
      <c r="B176" s="38"/>
      <c r="C176" s="216"/>
      <c r="D176" s="62"/>
      <c r="E176" s="216"/>
      <c r="F176" s="72"/>
      <c r="G176" s="73"/>
    </row>
    <row r="177" spans="1:7" ht="15" customHeight="1">
      <c r="A177" s="78"/>
      <c r="B177" s="79" t="s">
        <v>30</v>
      </c>
      <c r="C177" s="80">
        <f>SUM(C174:C175)</f>
        <v>0</v>
      </c>
      <c r="D177" s="81" t="s">
        <v>31</v>
      </c>
      <c r="E177" s="80">
        <f>SUM(E174:E175)</f>
        <v>0</v>
      </c>
      <c r="F177" s="82" t="s">
        <v>208</v>
      </c>
      <c r="G177" s="64"/>
    </row>
    <row r="178" spans="1:7" ht="15" customHeight="1">
      <c r="A178" s="78"/>
      <c r="B178" s="79" t="s">
        <v>33</v>
      </c>
      <c r="C178" s="83">
        <f>IF(E177=0, 0, (C177/E177))</f>
        <v>0</v>
      </c>
      <c r="D178" s="62"/>
      <c r="E178" s="62"/>
      <c r="F178" s="84" t="s">
        <v>34</v>
      </c>
      <c r="G178" s="64"/>
    </row>
    <row r="179" spans="1:7" ht="15" customHeight="1">
      <c r="A179" s="78"/>
      <c r="B179" s="79"/>
      <c r="C179" s="85"/>
      <c r="D179" s="62"/>
      <c r="E179" s="62"/>
      <c r="F179" s="84"/>
      <c r="G179" s="64"/>
    </row>
    <row r="180" spans="1:7" ht="15" customHeight="1">
      <c r="A180" s="220" t="s">
        <v>89</v>
      </c>
      <c r="B180" s="38"/>
      <c r="C180" s="61"/>
      <c r="D180" s="62"/>
      <c r="E180" s="62"/>
      <c r="F180" s="63" t="s">
        <v>22</v>
      </c>
      <c r="G180" s="64"/>
    </row>
    <row r="181" spans="1:7" ht="15" customHeight="1">
      <c r="A181" s="97" t="s">
        <v>90</v>
      </c>
      <c r="B181" s="253"/>
      <c r="C181" s="65"/>
      <c r="D181" s="62"/>
      <c r="E181" s="92"/>
      <c r="F181" s="66"/>
      <c r="G181" s="67"/>
    </row>
    <row r="182" spans="1:7" ht="30" customHeight="1">
      <c r="A182" s="89" t="s">
        <v>91</v>
      </c>
      <c r="B182" s="184"/>
      <c r="C182" s="65"/>
      <c r="D182" s="62"/>
      <c r="E182" s="92"/>
      <c r="F182" s="87"/>
      <c r="G182" s="69"/>
    </row>
    <row r="183" spans="1:7" ht="15" customHeight="1">
      <c r="A183" s="89" t="s">
        <v>247</v>
      </c>
      <c r="B183" s="184"/>
      <c r="C183" s="65"/>
      <c r="D183" s="62"/>
      <c r="E183" s="92"/>
      <c r="F183" s="87"/>
      <c r="G183" s="69"/>
    </row>
    <row r="184" spans="1:7" ht="15" customHeight="1">
      <c r="A184" s="97" t="s">
        <v>92</v>
      </c>
      <c r="B184" s="253"/>
      <c r="C184" s="65"/>
      <c r="D184" s="62"/>
      <c r="E184" s="92"/>
      <c r="F184" s="70"/>
      <c r="G184" s="71"/>
    </row>
    <row r="185" spans="1:7" ht="15" customHeight="1">
      <c r="A185" s="97" t="s">
        <v>93</v>
      </c>
      <c r="B185" s="254"/>
      <c r="C185" s="65"/>
      <c r="D185" s="62"/>
      <c r="E185" s="92"/>
      <c r="F185" s="72"/>
      <c r="G185" s="73"/>
    </row>
    <row r="186" spans="1:7" ht="15" customHeight="1">
      <c r="A186" s="74"/>
      <c r="B186" s="38"/>
      <c r="C186" s="216"/>
      <c r="D186" s="62"/>
      <c r="E186" s="216"/>
      <c r="F186" s="72"/>
      <c r="G186" s="73"/>
    </row>
    <row r="187" spans="1:7" ht="15" customHeight="1">
      <c r="A187" s="78"/>
      <c r="B187" s="79" t="s">
        <v>30</v>
      </c>
      <c r="C187" s="80">
        <f>SUM(C181:C186)</f>
        <v>0</v>
      </c>
      <c r="D187" s="81" t="s">
        <v>31</v>
      </c>
      <c r="E187" s="80">
        <f>SUM(E181:E186)</f>
        <v>0</v>
      </c>
      <c r="F187" s="82" t="s">
        <v>32</v>
      </c>
      <c r="G187" s="64"/>
    </row>
    <row r="188" spans="1:7" ht="15" customHeight="1">
      <c r="A188" s="78"/>
      <c r="B188" s="79" t="s">
        <v>33</v>
      </c>
      <c r="C188" s="83">
        <f>IF(E187=0, 0, (C187/E187))</f>
        <v>0</v>
      </c>
      <c r="D188" s="62"/>
      <c r="E188" s="62"/>
      <c r="F188" s="84" t="s">
        <v>34</v>
      </c>
      <c r="G188" s="64"/>
    </row>
    <row r="189" spans="1:7" ht="15" customHeight="1">
      <c r="A189" s="78"/>
      <c r="B189" s="79"/>
      <c r="C189" s="85"/>
      <c r="D189" s="62"/>
      <c r="E189" s="62"/>
      <c r="F189" s="84"/>
      <c r="G189" s="64"/>
    </row>
    <row r="190" spans="1:7" ht="15" customHeight="1">
      <c r="A190" s="231" t="s">
        <v>95</v>
      </c>
      <c r="B190" s="302"/>
      <c r="C190" s="61"/>
      <c r="D190" s="62"/>
      <c r="E190" s="62"/>
      <c r="F190" s="63" t="s">
        <v>22</v>
      </c>
      <c r="G190" s="64"/>
    </row>
    <row r="191" spans="1:7" ht="15" customHeight="1">
      <c r="A191" s="89" t="s">
        <v>96</v>
      </c>
      <c r="B191" s="301"/>
      <c r="C191" s="65"/>
      <c r="D191" s="62"/>
      <c r="E191" s="92"/>
      <c r="F191" s="255"/>
      <c r="G191" s="256"/>
    </row>
    <row r="192" spans="1:7" ht="15" customHeight="1">
      <c r="A192" s="78"/>
      <c r="B192" s="79" t="s">
        <v>30</v>
      </c>
      <c r="C192" s="80">
        <f>SUM(C191:C191)</f>
        <v>0</v>
      </c>
      <c r="D192" s="81" t="s">
        <v>31</v>
      </c>
      <c r="E192" s="80">
        <f>SUM(E191:E191)</f>
        <v>0</v>
      </c>
      <c r="F192" s="82" t="s">
        <v>32</v>
      </c>
      <c r="G192" s="64"/>
    </row>
    <row r="193" spans="1:7" ht="15" customHeight="1">
      <c r="A193" s="78"/>
      <c r="B193" s="79" t="s">
        <v>33</v>
      </c>
      <c r="C193" s="83">
        <f>IF(E192=0, 0, (C192/E192))</f>
        <v>0</v>
      </c>
      <c r="D193" s="62"/>
      <c r="E193" s="62"/>
      <c r="F193" s="84" t="s">
        <v>34</v>
      </c>
      <c r="G193" s="64"/>
    </row>
    <row r="194" spans="1:7" ht="15" customHeight="1">
      <c r="A194" s="74"/>
      <c r="B194" s="38"/>
      <c r="C194" s="61"/>
      <c r="D194" s="62"/>
      <c r="E194" s="62"/>
      <c r="F194" s="38"/>
      <c r="G194" s="64"/>
    </row>
    <row r="195" spans="1:7" ht="15" customHeight="1">
      <c r="A195" s="232" t="s">
        <v>210</v>
      </c>
      <c r="B195" s="38"/>
      <c r="C195" s="61"/>
      <c r="D195" s="62"/>
      <c r="E195" s="62"/>
      <c r="F195" s="63" t="s">
        <v>22</v>
      </c>
      <c r="G195" s="64"/>
    </row>
    <row r="196" spans="1:7" ht="15" customHeight="1">
      <c r="A196" s="89" t="s">
        <v>248</v>
      </c>
      <c r="B196" s="184"/>
      <c r="C196" s="65"/>
      <c r="D196" s="62"/>
      <c r="E196" s="92"/>
      <c r="F196" s="66"/>
      <c r="G196" s="67"/>
    </row>
    <row r="197" spans="1:7" ht="15" customHeight="1">
      <c r="A197" s="89" t="s">
        <v>249</v>
      </c>
      <c r="B197" s="184"/>
      <c r="C197" s="65"/>
      <c r="D197" s="62"/>
      <c r="E197" s="92"/>
      <c r="F197" s="305"/>
      <c r="G197" s="306"/>
    </row>
    <row r="198" spans="1:7" ht="15" customHeight="1">
      <c r="A198" s="89" t="s">
        <v>250</v>
      </c>
      <c r="B198" s="184"/>
      <c r="C198" s="65"/>
      <c r="D198" s="62"/>
      <c r="E198" s="92"/>
      <c r="F198" s="305"/>
      <c r="G198" s="306"/>
    </row>
    <row r="199" spans="1:7" ht="15" customHeight="1">
      <c r="A199" s="89" t="s">
        <v>251</v>
      </c>
      <c r="B199" s="184"/>
      <c r="C199" s="65"/>
      <c r="D199" s="62"/>
      <c r="E199" s="92"/>
      <c r="F199" s="307"/>
      <c r="G199" s="308"/>
    </row>
    <row r="200" spans="1:7" ht="15" customHeight="1">
      <c r="A200" s="74"/>
      <c r="B200" s="38"/>
      <c r="C200" s="216"/>
      <c r="D200" s="62"/>
      <c r="E200" s="216"/>
      <c r="F200" s="72"/>
      <c r="G200" s="73"/>
    </row>
    <row r="201" spans="1:7" ht="15" customHeight="1">
      <c r="A201" s="78"/>
      <c r="B201" s="79" t="s">
        <v>30</v>
      </c>
      <c r="C201" s="80">
        <f>SUM(C196:C200)</f>
        <v>0</v>
      </c>
      <c r="D201" s="81" t="s">
        <v>31</v>
      </c>
      <c r="E201" s="80">
        <f>SUM(E196:E200)</f>
        <v>0</v>
      </c>
      <c r="F201" s="82" t="s">
        <v>32</v>
      </c>
      <c r="G201" s="64"/>
    </row>
    <row r="202" spans="1:7" ht="15" customHeight="1">
      <c r="A202" s="78"/>
      <c r="B202" s="79" t="s">
        <v>33</v>
      </c>
      <c r="C202" s="83">
        <f>IF(E201=0, 0, (C201/E201))</f>
        <v>0</v>
      </c>
      <c r="D202" s="62"/>
      <c r="E202" s="62"/>
      <c r="F202" s="84" t="s">
        <v>34</v>
      </c>
      <c r="G202" s="64"/>
    </row>
    <row r="203" spans="1:7" ht="15" customHeight="1">
      <c r="A203" s="78"/>
      <c r="B203" s="79"/>
      <c r="C203" s="88"/>
      <c r="D203" s="62"/>
      <c r="E203" s="62"/>
      <c r="F203" s="84"/>
      <c r="G203" s="64"/>
    </row>
    <row r="204" spans="1:7" ht="15" customHeight="1">
      <c r="A204" s="78"/>
      <c r="B204" s="79"/>
      <c r="C204" s="88"/>
      <c r="D204" s="62"/>
      <c r="E204" s="62"/>
      <c r="F204" s="84"/>
      <c r="G204" s="64"/>
    </row>
    <row r="205" spans="1:7" ht="30" customHeight="1">
      <c r="A205" s="257" t="s">
        <v>262</v>
      </c>
      <c r="B205" s="303"/>
      <c r="C205" s="61"/>
      <c r="D205" s="62"/>
      <c r="E205" s="62"/>
      <c r="F205" s="63" t="s">
        <v>22</v>
      </c>
      <c r="G205" s="64"/>
    </row>
    <row r="206" spans="1:7" ht="30" customHeight="1">
      <c r="A206" s="89" t="s">
        <v>263</v>
      </c>
      <c r="B206" s="184"/>
      <c r="C206" s="65"/>
      <c r="D206" s="62"/>
      <c r="E206" s="92"/>
      <c r="F206" s="66"/>
      <c r="G206" s="67"/>
    </row>
    <row r="207" spans="1:7" ht="15" customHeight="1">
      <c r="A207" s="89" t="s">
        <v>264</v>
      </c>
      <c r="B207" s="184"/>
      <c r="C207" s="65"/>
      <c r="D207" s="62"/>
      <c r="E207" s="92"/>
      <c r="F207" s="87"/>
      <c r="G207" s="69"/>
    </row>
    <row r="208" spans="1:7" ht="15" customHeight="1">
      <c r="A208" s="89" t="s">
        <v>254</v>
      </c>
      <c r="B208" s="184"/>
      <c r="C208" s="65"/>
      <c r="D208" s="62"/>
      <c r="E208" s="92"/>
      <c r="F208" s="87"/>
      <c r="G208" s="69"/>
    </row>
    <row r="209" spans="1:7" ht="15" customHeight="1">
      <c r="A209" s="89" t="s">
        <v>255</v>
      </c>
      <c r="B209" s="184"/>
      <c r="C209" s="65"/>
      <c r="D209" s="62"/>
      <c r="E209" s="92"/>
      <c r="F209" s="174"/>
      <c r="G209" s="175"/>
    </row>
    <row r="210" spans="1:7" ht="15" customHeight="1">
      <c r="A210" s="89" t="s">
        <v>211</v>
      </c>
      <c r="B210" s="184"/>
      <c r="C210" s="65"/>
      <c r="D210" s="62"/>
      <c r="E210" s="92"/>
      <c r="F210" s="174"/>
      <c r="G210" s="175"/>
    </row>
    <row r="211" spans="1:7" ht="15" customHeight="1">
      <c r="A211" s="89" t="s">
        <v>256</v>
      </c>
      <c r="B211" s="184"/>
      <c r="C211" s="65"/>
      <c r="D211" s="62"/>
      <c r="E211" s="92"/>
      <c r="F211" s="174"/>
      <c r="G211" s="175"/>
    </row>
    <row r="212" spans="1:7" ht="30" customHeight="1">
      <c r="A212" s="89" t="s">
        <v>214</v>
      </c>
      <c r="B212" s="184"/>
      <c r="C212" s="65"/>
      <c r="D212" s="62"/>
      <c r="E212" s="92"/>
      <c r="F212" s="174"/>
      <c r="G212" s="175"/>
    </row>
    <row r="213" spans="1:7" ht="15" customHeight="1">
      <c r="A213" s="233" t="s">
        <v>215</v>
      </c>
      <c r="B213" s="184"/>
      <c r="C213" s="65"/>
      <c r="D213" s="62"/>
      <c r="E213" s="92"/>
      <c r="F213" s="178"/>
      <c r="G213" s="179"/>
    </row>
    <row r="214" spans="1:7" ht="15" customHeight="1">
      <c r="A214" s="74"/>
      <c r="B214" s="38"/>
      <c r="C214" s="216"/>
      <c r="D214" s="62"/>
      <c r="E214" s="216"/>
      <c r="F214" s="72"/>
      <c r="G214" s="73"/>
    </row>
    <row r="215" spans="1:7" ht="15" customHeight="1">
      <c r="A215" s="78"/>
      <c r="B215" s="79" t="s">
        <v>30</v>
      </c>
      <c r="C215" s="80">
        <f>SUM(C206:C214)</f>
        <v>0</v>
      </c>
      <c r="D215" s="81" t="s">
        <v>31</v>
      </c>
      <c r="E215" s="80">
        <f>SUM(E206:E214)</f>
        <v>0</v>
      </c>
      <c r="F215" s="82" t="s">
        <v>39</v>
      </c>
      <c r="G215" s="64"/>
    </row>
    <row r="216" spans="1:7" ht="15" customHeight="1">
      <c r="A216" s="78"/>
      <c r="B216" s="79" t="s">
        <v>33</v>
      </c>
      <c r="C216" s="83">
        <f>IF(E215=0, 0, (C215/E215))</f>
        <v>0</v>
      </c>
      <c r="D216" s="62"/>
      <c r="E216" s="206"/>
      <c r="F216" s="84" t="s">
        <v>34</v>
      </c>
      <c r="G216" s="64"/>
    </row>
    <row r="217" spans="1:7" ht="15" customHeight="1">
      <c r="A217" s="74"/>
      <c r="B217" s="38"/>
      <c r="C217" s="61"/>
      <c r="D217" s="62"/>
      <c r="E217" s="62"/>
      <c r="F217" s="38"/>
      <c r="G217" s="64"/>
    </row>
    <row r="218" spans="1:7" ht="15" customHeight="1">
      <c r="A218" s="98" t="s">
        <v>62</v>
      </c>
      <c r="B218" s="99"/>
      <c r="C218" s="100"/>
      <c r="D218" s="100"/>
      <c r="E218" s="101"/>
      <c r="F218" s="99"/>
      <c r="G218" s="102"/>
    </row>
    <row r="219" spans="1:7" ht="15" customHeight="1">
      <c r="A219" s="37"/>
      <c r="B219" s="38"/>
      <c r="C219" s="61"/>
      <c r="D219" s="61"/>
      <c r="E219" s="62"/>
      <c r="F219" s="38"/>
      <c r="G219" s="64"/>
    </row>
    <row r="220" spans="1:7" ht="15" customHeight="1">
      <c r="A220" s="103"/>
      <c r="B220" s="38"/>
      <c r="C220" s="104" t="s">
        <v>63</v>
      </c>
      <c r="D220" s="105"/>
      <c r="E220" s="106" t="s">
        <v>64</v>
      </c>
      <c r="F220" s="105"/>
      <c r="G220" s="64"/>
    </row>
    <row r="221" spans="1:7" ht="15" customHeight="1">
      <c r="A221" s="107" t="s">
        <v>11</v>
      </c>
      <c r="B221" s="108"/>
      <c r="C221" s="104" t="s">
        <v>66</v>
      </c>
      <c r="D221" s="105"/>
      <c r="E221" s="109" t="s">
        <v>67</v>
      </c>
      <c r="F221" s="110"/>
      <c r="G221" s="64"/>
    </row>
    <row r="222" spans="1:7" ht="15" customHeight="1">
      <c r="A222" s="111" t="str">
        <f>A18</f>
        <v>Entrance/Main Lobby</v>
      </c>
      <c r="B222" s="90"/>
      <c r="C222" s="112">
        <f>C30</f>
        <v>0</v>
      </c>
      <c r="D222" s="113"/>
      <c r="E222" s="114">
        <v>4</v>
      </c>
      <c r="F222" s="115"/>
      <c r="G222" s="116"/>
    </row>
    <row r="223" spans="1:7" ht="15" customHeight="1">
      <c r="A223" s="111" t="str">
        <f>A37</f>
        <v>Security/Life Safety</v>
      </c>
      <c r="B223" s="90"/>
      <c r="C223" s="112">
        <f>C51</f>
        <v>0</v>
      </c>
      <c r="D223" s="113"/>
      <c r="E223" s="114">
        <v>4</v>
      </c>
      <c r="F223" s="115"/>
      <c r="G223" s="116"/>
    </row>
    <row r="224" spans="1:7" ht="15" customHeight="1">
      <c r="A224" s="111" t="str">
        <f>A53</f>
        <v>Management Office</v>
      </c>
      <c r="B224" s="90"/>
      <c r="C224" s="112">
        <f>C74</f>
        <v>0</v>
      </c>
      <c r="D224" s="113"/>
      <c r="E224" s="114">
        <v>4</v>
      </c>
      <c r="F224" s="115"/>
      <c r="G224" s="116"/>
    </row>
    <row r="225" spans="1:7" ht="15" customHeight="1">
      <c r="A225" s="111" t="str">
        <f>A81</f>
        <v>Elevators</v>
      </c>
      <c r="B225" s="90"/>
      <c r="C225" s="112">
        <f>C88</f>
        <v>0</v>
      </c>
      <c r="D225" s="113"/>
      <c r="E225" s="114">
        <v>4</v>
      </c>
      <c r="F225" s="115"/>
      <c r="G225" s="116"/>
    </row>
    <row r="226" spans="1:7" ht="15" customHeight="1">
      <c r="A226" s="111" t="str">
        <f>A90</f>
        <v>Multi-Tenant Corridors</v>
      </c>
      <c r="B226" s="90"/>
      <c r="C226" s="112">
        <f>C97</f>
        <v>0</v>
      </c>
      <c r="D226" s="113"/>
      <c r="E226" s="114">
        <v>4</v>
      </c>
      <c r="F226" s="115"/>
      <c r="G226" s="116"/>
    </row>
    <row r="227" spans="1:7" ht="15" customHeight="1">
      <c r="A227" s="111" t="str">
        <f>A99</f>
        <v>Shared Common Area</v>
      </c>
      <c r="B227" s="90"/>
      <c r="C227" s="112">
        <f>C106</f>
        <v>0</v>
      </c>
      <c r="D227" s="113"/>
      <c r="E227" s="114">
        <v>4</v>
      </c>
      <c r="F227" s="115"/>
      <c r="G227" s="116"/>
    </row>
    <row r="228" spans="1:7" ht="15" customHeight="1">
      <c r="A228" s="111" t="str">
        <f>A107</f>
        <v>Restrooms (consider time of day)</v>
      </c>
      <c r="B228" s="90"/>
      <c r="C228" s="112">
        <f>C112</f>
        <v>0</v>
      </c>
      <c r="D228" s="113"/>
      <c r="E228" s="114">
        <v>4</v>
      </c>
      <c r="F228" s="115"/>
      <c r="G228" s="116"/>
    </row>
    <row r="229" spans="1:7" ht="15" customHeight="1">
      <c r="A229" s="111" t="str">
        <f>A114</f>
        <v>Stairwells</v>
      </c>
      <c r="B229" s="90"/>
      <c r="C229" s="112">
        <f>C122</f>
        <v>0</v>
      </c>
      <c r="D229" s="113"/>
      <c r="E229" s="114">
        <v>4</v>
      </c>
      <c r="F229" s="115"/>
      <c r="G229" s="116"/>
    </row>
    <row r="230" spans="1:7" ht="15" customHeight="1">
      <c r="A230" s="111" t="str">
        <f>A131</f>
        <v>Typical Tenant Suite</v>
      </c>
      <c r="B230" s="90"/>
      <c r="C230" s="258">
        <f>C138</f>
        <v>0</v>
      </c>
      <c r="D230" s="259"/>
      <c r="E230" s="114">
        <v>4</v>
      </c>
      <c r="F230" s="259"/>
      <c r="G230" s="116"/>
    </row>
    <row r="231" spans="1:7" ht="15" customHeight="1">
      <c r="A231" s="111" t="str">
        <f>A139</f>
        <v>Central Plant / Engineering Office</v>
      </c>
      <c r="B231" s="90"/>
      <c r="C231" s="112">
        <f>C155</f>
        <v>0</v>
      </c>
      <c r="D231" s="113"/>
      <c r="E231" s="114">
        <v>4</v>
      </c>
      <c r="F231" s="115"/>
      <c r="G231" s="116"/>
    </row>
    <row r="232" spans="1:7" ht="15" customHeight="1">
      <c r="A232" s="111" t="str">
        <f>A157</f>
        <v>Equipment Rooms/Service Areas</v>
      </c>
      <c r="B232" s="90"/>
      <c r="C232" s="112">
        <f>C166</f>
        <v>0</v>
      </c>
      <c r="D232" s="113"/>
      <c r="E232" s="114">
        <v>8</v>
      </c>
      <c r="F232" s="115"/>
      <c r="G232" s="116"/>
    </row>
    <row r="233" spans="1:7" ht="15" customHeight="1">
      <c r="A233" s="111" t="str">
        <f>A173</f>
        <v>Roof</v>
      </c>
      <c r="B233" s="90"/>
      <c r="C233" s="112">
        <f>C178</f>
        <v>0</v>
      </c>
      <c r="D233" s="113"/>
      <c r="E233" s="114">
        <v>4</v>
      </c>
      <c r="F233" s="115"/>
      <c r="G233" s="116"/>
    </row>
    <row r="234" spans="1:7" ht="15" customHeight="1">
      <c r="A234" s="111" t="str">
        <f>A180</f>
        <v xml:space="preserve">Parking Facilities (grade only if Owner/Agent Operated) </v>
      </c>
      <c r="B234" s="90"/>
      <c r="C234" s="112">
        <f>C188</f>
        <v>0</v>
      </c>
      <c r="D234" s="113"/>
      <c r="E234" s="114">
        <v>4</v>
      </c>
      <c r="F234" s="115"/>
      <c r="G234" s="116"/>
    </row>
    <row r="235" spans="1:7" ht="15" customHeight="1">
      <c r="A235" s="238" t="str">
        <f>A190</f>
        <v xml:space="preserve">Landscaping/Grounds </v>
      </c>
      <c r="B235" s="63"/>
      <c r="C235" s="112">
        <f>C193</f>
        <v>0</v>
      </c>
      <c r="D235" s="113"/>
      <c r="E235" s="260">
        <v>4</v>
      </c>
      <c r="F235" s="261"/>
      <c r="G235" s="116"/>
    </row>
    <row r="236" spans="1:7" ht="15" customHeight="1">
      <c r="A236" s="238" t="str">
        <f>A195</f>
        <v xml:space="preserve">Refuse Removal and Loading Dock Areas </v>
      </c>
      <c r="B236" s="63"/>
      <c r="C236" s="112">
        <f>C202</f>
        <v>0</v>
      </c>
      <c r="D236" s="113"/>
      <c r="E236" s="262">
        <v>4</v>
      </c>
      <c r="F236" s="263"/>
      <c r="G236" s="116"/>
    </row>
    <row r="237" spans="1:7" ht="15" customHeight="1">
      <c r="A237" s="238" t="str">
        <f>A205</f>
        <v xml:space="preserve">Tenant/Public Assembly Amenities (Do not include those restricted to Hotel Guest or Residential) </v>
      </c>
      <c r="B237" s="63"/>
      <c r="C237" s="112">
        <f>C216</f>
        <v>0</v>
      </c>
      <c r="D237" s="113"/>
      <c r="E237" s="264">
        <v>4</v>
      </c>
      <c r="F237" s="265"/>
      <c r="G237" s="116"/>
    </row>
    <row r="238" spans="1:7" ht="15" customHeight="1">
      <c r="A238" s="117" t="s">
        <v>136</v>
      </c>
      <c r="B238" s="118"/>
      <c r="C238" s="119">
        <f>SUM(C222:C237)</f>
        <v>0</v>
      </c>
      <c r="D238" s="120"/>
      <c r="E238" s="119">
        <f>SUM(E222:F237)</f>
        <v>68</v>
      </c>
      <c r="F238" s="120">
        <f>SUM(F222:F237)</f>
        <v>0</v>
      </c>
      <c r="G238" s="116"/>
    </row>
    <row r="239" spans="1:7" ht="15" customHeight="1">
      <c r="A239" s="121"/>
      <c r="B239" s="122" t="s">
        <v>69</v>
      </c>
      <c r="C239" s="123"/>
      <c r="D239" s="124"/>
      <c r="E239" s="125"/>
      <c r="F239" s="125"/>
      <c r="G239" s="116"/>
    </row>
    <row r="240" spans="1:7" ht="15" customHeight="1">
      <c r="A240" s="121"/>
      <c r="B240" s="126" t="s">
        <v>70</v>
      </c>
      <c r="C240" s="127">
        <f>C238/E238*100%</f>
        <v>0</v>
      </c>
      <c r="D240" s="128"/>
      <c r="E240" s="125"/>
      <c r="F240" s="125"/>
      <c r="G240" s="116"/>
    </row>
    <row r="241" spans="1:7" ht="15" customHeight="1">
      <c r="A241" s="121"/>
      <c r="B241" s="129"/>
      <c r="C241" s="123"/>
      <c r="D241" s="124"/>
      <c r="E241" s="125"/>
      <c r="F241" s="125"/>
      <c r="G241" s="116"/>
    </row>
    <row r="242" spans="1:7" ht="15" customHeight="1">
      <c r="A242" s="130"/>
      <c r="B242" s="38"/>
      <c r="C242" s="131"/>
      <c r="D242" s="62"/>
      <c r="E242" s="62"/>
      <c r="F242" s="62"/>
      <c r="G242" s="64"/>
    </row>
    <row r="243" spans="1:7" ht="15" customHeight="1">
      <c r="A243" s="132" t="s">
        <v>71</v>
      </c>
      <c r="B243" s="133"/>
      <c r="C243" s="100"/>
      <c r="D243" s="100"/>
      <c r="E243" s="101"/>
      <c r="F243" s="99"/>
      <c r="G243" s="102"/>
    </row>
    <row r="244" spans="1:7" ht="15" customHeight="1">
      <c r="A244" s="248"/>
      <c r="B244" s="249"/>
      <c r="C244" s="249"/>
      <c r="D244" s="249"/>
      <c r="E244" s="249"/>
      <c r="F244" s="249"/>
      <c r="G244" s="250"/>
    </row>
    <row r="245" spans="1:7" ht="15" customHeight="1">
      <c r="A245" s="137"/>
      <c r="B245" s="18"/>
      <c r="C245" s="138"/>
      <c r="D245" s="138"/>
      <c r="E245" s="15"/>
      <c r="F245" s="18"/>
      <c r="G245" s="16"/>
    </row>
    <row r="246" spans="1:7" ht="15" customHeight="1">
      <c r="A246" s="137"/>
      <c r="B246" s="18"/>
      <c r="C246" s="138"/>
      <c r="D246" s="138"/>
      <c r="E246" s="15"/>
      <c r="F246" s="18"/>
      <c r="G246" s="16"/>
    </row>
    <row r="247" spans="1:7" ht="15" customHeight="1">
      <c r="A247" s="139" t="s">
        <v>72</v>
      </c>
      <c r="B247" s="140"/>
      <c r="C247" s="141"/>
      <c r="D247" s="141"/>
      <c r="E247" s="140"/>
      <c r="F247" s="140"/>
      <c r="G247" s="142"/>
    </row>
    <row r="248" spans="1:7" ht="15" customHeight="1">
      <c r="A248" s="139"/>
      <c r="B248" s="140"/>
      <c r="C248" s="141"/>
      <c r="D248" s="141"/>
      <c r="E248" s="140"/>
      <c r="F248" s="140"/>
      <c r="G248" s="142"/>
    </row>
    <row r="249" spans="1:7" ht="15" customHeight="1">
      <c r="A249" s="143" t="s">
        <v>73</v>
      </c>
      <c r="B249" s="144"/>
      <c r="C249" s="144"/>
      <c r="D249" s="144"/>
      <c r="E249" s="144"/>
      <c r="F249" s="144"/>
      <c r="G249" s="142"/>
    </row>
    <row r="250" spans="1:7" ht="15" customHeight="1">
      <c r="A250" s="145"/>
      <c r="B250" s="140"/>
      <c r="C250" s="141"/>
      <c r="D250" s="141"/>
      <c r="E250" s="140"/>
      <c r="F250" s="140"/>
      <c r="G250" s="142"/>
    </row>
    <row r="251" spans="1:7" ht="15" customHeight="1">
      <c r="A251" s="145" t="s">
        <v>74</v>
      </c>
      <c r="B251" s="140"/>
      <c r="C251" s="141"/>
      <c r="D251" s="141"/>
      <c r="E251" s="140"/>
      <c r="F251" s="140"/>
      <c r="G251" s="142"/>
    </row>
    <row r="252" spans="1:7" ht="15" customHeight="1">
      <c r="A252" s="145" t="s">
        <v>75</v>
      </c>
      <c r="B252" s="140"/>
      <c r="C252" s="141"/>
      <c r="D252" s="141"/>
      <c r="E252" s="140"/>
      <c r="F252" s="140"/>
      <c r="G252" s="142"/>
    </row>
    <row r="253" spans="1:7" ht="15" customHeight="1">
      <c r="A253" s="145" t="s">
        <v>76</v>
      </c>
      <c r="B253" s="140"/>
      <c r="C253" s="141"/>
      <c r="D253" s="141"/>
      <c r="E253" s="140"/>
      <c r="F253" s="140"/>
      <c r="G253" s="146" t="s">
        <v>77</v>
      </c>
    </row>
    <row r="254" spans="1:7" ht="15" customHeight="1">
      <c r="A254" s="147" t="s">
        <v>78</v>
      </c>
      <c r="B254" s="140"/>
      <c r="C254" s="141"/>
      <c r="D254" s="141"/>
      <c r="E254" s="140"/>
      <c r="F254" s="140"/>
      <c r="G254" s="142"/>
    </row>
    <row r="255" spans="1:7" ht="15" customHeight="1">
      <c r="A255" s="145" t="s">
        <v>79</v>
      </c>
      <c r="B255" s="140"/>
      <c r="C255" s="141"/>
      <c r="D255" s="141"/>
      <c r="E255" s="140"/>
      <c r="F255" s="140"/>
      <c r="G255" s="142"/>
    </row>
    <row r="256" spans="1:7" ht="15" customHeight="1">
      <c r="A256" s="145" t="s">
        <v>80</v>
      </c>
      <c r="B256" s="140"/>
      <c r="C256" s="141"/>
      <c r="D256" s="141"/>
      <c r="E256" s="140"/>
      <c r="F256" s="140"/>
      <c r="G256" s="142"/>
    </row>
    <row r="257" spans="1:7" ht="15" customHeight="1">
      <c r="A257" s="137"/>
      <c r="B257" s="148"/>
      <c r="C257" s="149"/>
      <c r="D257" s="149"/>
      <c r="E257" s="15"/>
      <c r="F257" s="148"/>
      <c r="G257" s="16"/>
    </row>
    <row r="258" spans="1:7" ht="15" customHeight="1">
      <c r="A258" s="12"/>
      <c r="B258" s="13" t="s">
        <v>81</v>
      </c>
      <c r="C258" s="150"/>
      <c r="D258" s="151"/>
      <c r="E258" s="151"/>
      <c r="F258" s="151"/>
      <c r="G258" s="16"/>
    </row>
    <row r="259" spans="1:7" ht="15" customHeight="1">
      <c r="A259" s="12"/>
      <c r="B259" s="13" t="s">
        <v>82</v>
      </c>
      <c r="C259" s="152"/>
      <c r="D259" s="153"/>
      <c r="E259" s="153"/>
      <c r="F259" s="153"/>
      <c r="G259" s="16"/>
    </row>
    <row r="260" spans="1:7" ht="15" customHeight="1">
      <c r="A260" s="12"/>
      <c r="B260" s="13" t="s">
        <v>83</v>
      </c>
      <c r="C260" s="150"/>
      <c r="D260" s="151"/>
      <c r="E260" s="151"/>
      <c r="F260" s="151"/>
      <c r="G260" s="16"/>
    </row>
    <row r="261" spans="1:7" ht="15" customHeight="1">
      <c r="A261" s="12"/>
      <c r="B261" s="13" t="s">
        <v>84</v>
      </c>
      <c r="C261" s="150"/>
      <c r="D261" s="151"/>
      <c r="E261" s="151"/>
      <c r="F261" s="151"/>
      <c r="G261" s="16"/>
    </row>
    <row r="262" spans="1:7" ht="15" customHeight="1">
      <c r="A262" s="154"/>
      <c r="B262" s="155" t="s">
        <v>85</v>
      </c>
      <c r="C262" s="156"/>
      <c r="D262" s="157"/>
      <c r="E262" s="157"/>
      <c r="F262" s="157"/>
      <c r="G262" s="158"/>
    </row>
  </sheetData>
  <mergeCells count="184">
    <mergeCell ref="A249:F249"/>
    <mergeCell ref="C13:E13"/>
    <mergeCell ref="F13:G13"/>
    <mergeCell ref="F14:G16"/>
    <mergeCell ref="A12:G12"/>
    <mergeCell ref="C32:E32"/>
    <mergeCell ref="F32:G32"/>
    <mergeCell ref="F33:G35"/>
    <mergeCell ref="C76:E76"/>
    <mergeCell ref="F76:G76"/>
    <mergeCell ref="F77:G79"/>
    <mergeCell ref="C125:E125"/>
    <mergeCell ref="F125:G125"/>
    <mergeCell ref="F126:G128"/>
    <mergeCell ref="C168:E168"/>
    <mergeCell ref="F168:G168"/>
    <mergeCell ref="F169:G171"/>
    <mergeCell ref="F38:G48"/>
    <mergeCell ref="A39:B39"/>
    <mergeCell ref="A40:B40"/>
    <mergeCell ref="A41:B41"/>
    <mergeCell ref="A42:B42"/>
    <mergeCell ref="A43:B43"/>
    <mergeCell ref="B4:E4"/>
    <mergeCell ref="B5:E5"/>
    <mergeCell ref="B6:E6"/>
    <mergeCell ref="B7:E7"/>
    <mergeCell ref="A19:B19"/>
    <mergeCell ref="F19:G28"/>
    <mergeCell ref="A20:B20"/>
    <mergeCell ref="A21:B21"/>
    <mergeCell ref="A22:B22"/>
    <mergeCell ref="A23:B23"/>
    <mergeCell ref="A44:B44"/>
    <mergeCell ref="A45:B45"/>
    <mergeCell ref="A46:B46"/>
    <mergeCell ref="A47:B47"/>
    <mergeCell ref="A48:B48"/>
    <mergeCell ref="A10:G10"/>
    <mergeCell ref="A54:B54"/>
    <mergeCell ref="A24:B24"/>
    <mergeCell ref="A25:B25"/>
    <mergeCell ref="A26:B26"/>
    <mergeCell ref="A38:B38"/>
    <mergeCell ref="A70:B70"/>
    <mergeCell ref="A71:B71"/>
    <mergeCell ref="A82:B82"/>
    <mergeCell ref="F82:G85"/>
    <mergeCell ref="A83:B83"/>
    <mergeCell ref="A84:B84"/>
    <mergeCell ref="A85:B85"/>
    <mergeCell ref="A64:B64"/>
    <mergeCell ref="A65:B65"/>
    <mergeCell ref="A66:B66"/>
    <mergeCell ref="A67:B67"/>
    <mergeCell ref="A68:B68"/>
    <mergeCell ref="A69:B69"/>
    <mergeCell ref="F54:G71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91:B91"/>
    <mergeCell ref="F91:G94"/>
    <mergeCell ref="A92:B92"/>
    <mergeCell ref="A93:B93"/>
    <mergeCell ref="A94:B94"/>
    <mergeCell ref="A100:B100"/>
    <mergeCell ref="F100:G103"/>
    <mergeCell ref="A101:B101"/>
    <mergeCell ref="A102:B102"/>
    <mergeCell ref="A103:B103"/>
    <mergeCell ref="A108:B108"/>
    <mergeCell ref="F108:G109"/>
    <mergeCell ref="A109:B109"/>
    <mergeCell ref="A115:B115"/>
    <mergeCell ref="F115:G119"/>
    <mergeCell ref="A116:B116"/>
    <mergeCell ref="A117:B117"/>
    <mergeCell ref="A118:B118"/>
    <mergeCell ref="A119:B119"/>
    <mergeCell ref="A144:B144"/>
    <mergeCell ref="A145:B145"/>
    <mergeCell ref="A146:B146"/>
    <mergeCell ref="A147:B147"/>
    <mergeCell ref="A148:B148"/>
    <mergeCell ref="A149:B149"/>
    <mergeCell ref="A132:B132"/>
    <mergeCell ref="F132:G135"/>
    <mergeCell ref="A133:B133"/>
    <mergeCell ref="A134:B134"/>
    <mergeCell ref="A135:B135"/>
    <mergeCell ref="A140:B140"/>
    <mergeCell ref="F140:G152"/>
    <mergeCell ref="A141:B141"/>
    <mergeCell ref="A142:B142"/>
    <mergeCell ref="A143:B143"/>
    <mergeCell ref="A174:B174"/>
    <mergeCell ref="F174:G175"/>
    <mergeCell ref="A175:B175"/>
    <mergeCell ref="A181:B181"/>
    <mergeCell ref="F181:G184"/>
    <mergeCell ref="A182:B182"/>
    <mergeCell ref="A183:B183"/>
    <mergeCell ref="A184:B184"/>
    <mergeCell ref="A150:B150"/>
    <mergeCell ref="A151:B151"/>
    <mergeCell ref="A152:B152"/>
    <mergeCell ref="A158:B158"/>
    <mergeCell ref="F158:G163"/>
    <mergeCell ref="A159:B159"/>
    <mergeCell ref="A160:B160"/>
    <mergeCell ref="A161:B161"/>
    <mergeCell ref="A162:B162"/>
    <mergeCell ref="A163:B163"/>
    <mergeCell ref="A185:B185"/>
    <mergeCell ref="A190:B190"/>
    <mergeCell ref="A191:B191"/>
    <mergeCell ref="F191:G191"/>
    <mergeCell ref="A196:B196"/>
    <mergeCell ref="F196:G199"/>
    <mergeCell ref="A197:B197"/>
    <mergeCell ref="A198:B198"/>
    <mergeCell ref="A199:B199"/>
    <mergeCell ref="A205:B205"/>
    <mergeCell ref="A206:B206"/>
    <mergeCell ref="F206:G213"/>
    <mergeCell ref="A207:B207"/>
    <mergeCell ref="A208:B208"/>
    <mergeCell ref="A209:B209"/>
    <mergeCell ref="A210:B210"/>
    <mergeCell ref="A211:B211"/>
    <mergeCell ref="A212:B212"/>
    <mergeCell ref="A213:B213"/>
    <mergeCell ref="C223:D223"/>
    <mergeCell ref="E223:F223"/>
    <mergeCell ref="C224:D224"/>
    <mergeCell ref="E224:F224"/>
    <mergeCell ref="C225:D225"/>
    <mergeCell ref="E225:F225"/>
    <mergeCell ref="C220:D220"/>
    <mergeCell ref="E220:F220"/>
    <mergeCell ref="C221:D221"/>
    <mergeCell ref="E221:F221"/>
    <mergeCell ref="C222:D222"/>
    <mergeCell ref="E222:F222"/>
    <mergeCell ref="E230:F230"/>
    <mergeCell ref="C231:D231"/>
    <mergeCell ref="E231:F231"/>
    <mergeCell ref="C226:D226"/>
    <mergeCell ref="E226:F226"/>
    <mergeCell ref="C227:D227"/>
    <mergeCell ref="E227:F227"/>
    <mergeCell ref="C228:D228"/>
    <mergeCell ref="E228:F228"/>
    <mergeCell ref="A1:G1"/>
    <mergeCell ref="C261:F261"/>
    <mergeCell ref="C262:F262"/>
    <mergeCell ref="C238:D238"/>
    <mergeCell ref="E238:F238"/>
    <mergeCell ref="C240:D240"/>
    <mergeCell ref="A244:G244"/>
    <mergeCell ref="C258:F258"/>
    <mergeCell ref="C260:F260"/>
    <mergeCell ref="C235:D235"/>
    <mergeCell ref="E235:F235"/>
    <mergeCell ref="C236:D236"/>
    <mergeCell ref="E236:F236"/>
    <mergeCell ref="C237:D237"/>
    <mergeCell ref="E237:F237"/>
    <mergeCell ref="C232:D232"/>
    <mergeCell ref="E232:F232"/>
    <mergeCell ref="C233:D233"/>
    <mergeCell ref="E233:F233"/>
    <mergeCell ref="C234:D234"/>
    <mergeCell ref="E234:F234"/>
    <mergeCell ref="C229:D229"/>
    <mergeCell ref="E229:F229"/>
    <mergeCell ref="C230:D23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FDFB8-BB1C-422C-A80C-801736FFAE66}">
  <dimension ref="A1:S154"/>
  <sheetViews>
    <sheetView tabSelected="1" topLeftCell="A40" zoomScaleNormal="100" workbookViewId="0">
      <selection activeCell="A51" activeCellId="1" sqref="A50:XFD50 A51:XFD51"/>
    </sheetView>
  </sheetViews>
  <sheetFormatPr defaultRowHeight="15" customHeight="1"/>
  <cols>
    <col min="1" max="2" width="28.7109375" style="4" customWidth="1"/>
    <col min="3" max="3" width="10.7109375" style="4" customWidth="1"/>
    <col min="4" max="4" width="3.7109375" style="4" customWidth="1"/>
    <col min="5" max="5" width="10.7109375" style="4" customWidth="1"/>
    <col min="6" max="7" width="28.7109375" style="4" customWidth="1"/>
    <col min="8" max="16384" width="9.140625" style="4"/>
  </cols>
  <sheetData>
    <row r="1" spans="1:19" ht="60" customHeight="1">
      <c r="A1" s="268" t="s">
        <v>265</v>
      </c>
      <c r="B1" s="269"/>
      <c r="C1" s="269"/>
      <c r="D1" s="269"/>
      <c r="E1" s="269"/>
      <c r="F1" s="269"/>
      <c r="G1" s="270"/>
      <c r="K1" s="5"/>
    </row>
    <row r="2" spans="1:19" ht="15" customHeight="1">
      <c r="A2" s="6"/>
      <c r="B2" s="7"/>
      <c r="C2" s="8"/>
      <c r="D2" s="9"/>
      <c r="E2" s="10"/>
      <c r="F2" s="10"/>
      <c r="G2" s="11"/>
    </row>
    <row r="3" spans="1:19" ht="15" customHeight="1">
      <c r="A3" s="12"/>
      <c r="B3" s="13"/>
      <c r="C3" s="14"/>
      <c r="D3" s="14"/>
      <c r="E3" s="15"/>
      <c r="F3" s="13"/>
      <c r="G3" s="16"/>
    </row>
    <row r="4" spans="1:19" ht="15" customHeight="1">
      <c r="A4" s="273" t="s">
        <v>1</v>
      </c>
      <c r="B4" s="272" t="s">
        <v>266</v>
      </c>
      <c r="C4" s="272"/>
      <c r="D4" s="272"/>
      <c r="E4" s="272"/>
      <c r="F4" s="274" t="s">
        <v>3</v>
      </c>
      <c r="G4" s="275"/>
    </row>
    <row r="5" spans="1:19" ht="15" customHeight="1">
      <c r="A5" s="273" t="s">
        <v>4</v>
      </c>
      <c r="B5" s="276"/>
      <c r="C5" s="276"/>
      <c r="D5" s="276"/>
      <c r="E5" s="276"/>
      <c r="F5" s="274" t="s">
        <v>5</v>
      </c>
      <c r="G5" s="277"/>
    </row>
    <row r="6" spans="1:19" ht="15" customHeight="1">
      <c r="A6" s="273" t="s">
        <v>6</v>
      </c>
      <c r="B6" s="276"/>
      <c r="C6" s="276"/>
      <c r="D6" s="276"/>
      <c r="E6" s="276"/>
      <c r="F6" s="274" t="s">
        <v>7</v>
      </c>
      <c r="G6" s="278"/>
    </row>
    <row r="7" spans="1:19" ht="15" customHeight="1">
      <c r="A7" s="273" t="s">
        <v>8</v>
      </c>
      <c r="B7" s="276"/>
      <c r="C7" s="276"/>
      <c r="D7" s="276"/>
      <c r="E7" s="276"/>
      <c r="F7" s="274" t="s">
        <v>9</v>
      </c>
      <c r="G7" s="278"/>
    </row>
    <row r="8" spans="1:19" ht="15" customHeight="1">
      <c r="A8" s="17"/>
      <c r="B8" s="18"/>
      <c r="C8" s="14"/>
      <c r="D8" s="14"/>
      <c r="E8" s="13"/>
      <c r="F8" s="19"/>
      <c r="G8" s="16"/>
    </row>
    <row r="9" spans="1:19" ht="15" customHeight="1">
      <c r="A9" s="20"/>
      <c r="B9" s="21"/>
      <c r="C9" s="22"/>
      <c r="D9" s="22"/>
      <c r="E9" s="23"/>
      <c r="F9" s="21"/>
      <c r="G9" s="24"/>
    </row>
    <row r="10" spans="1:19" ht="120" customHeight="1">
      <c r="A10" s="25" t="s">
        <v>88</v>
      </c>
      <c r="B10" s="26"/>
      <c r="C10" s="26"/>
      <c r="D10" s="26"/>
      <c r="E10" s="26"/>
      <c r="F10" s="26"/>
      <c r="G10" s="27"/>
    </row>
    <row r="11" spans="1:19" ht="15" customHeight="1">
      <c r="A11" s="30"/>
      <c r="B11" s="31"/>
      <c r="C11" s="31"/>
      <c r="D11" s="31"/>
      <c r="E11" s="31"/>
      <c r="F11" s="31"/>
      <c r="G11" s="16"/>
    </row>
    <row r="12" spans="1:19" ht="15" customHeight="1">
      <c r="A12" s="32" t="s">
        <v>11</v>
      </c>
      <c r="B12" s="33"/>
      <c r="C12" s="33"/>
      <c r="D12" s="33"/>
      <c r="E12" s="33"/>
      <c r="F12" s="33"/>
      <c r="G12" s="34"/>
      <c r="H12" s="35"/>
      <c r="I12" s="35"/>
      <c r="J12" s="35"/>
      <c r="K12" s="36"/>
      <c r="L12" s="35"/>
      <c r="M12" s="35"/>
      <c r="N12" s="35"/>
      <c r="O12" s="35"/>
      <c r="P12" s="35"/>
      <c r="Q12" s="35"/>
      <c r="R12" s="35"/>
      <c r="S12" s="35"/>
    </row>
    <row r="13" spans="1:19" ht="15" customHeight="1">
      <c r="A13" s="37"/>
      <c r="B13" s="38"/>
      <c r="C13" s="39" t="s">
        <v>12</v>
      </c>
      <c r="D13" s="40"/>
      <c r="E13" s="41"/>
      <c r="F13" s="42" t="s">
        <v>13</v>
      </c>
      <c r="G13" s="43"/>
    </row>
    <row r="14" spans="1:19" ht="15" customHeight="1">
      <c r="A14" s="44"/>
      <c r="B14" s="38"/>
      <c r="C14" s="45" t="s">
        <v>14</v>
      </c>
      <c r="D14" s="46"/>
      <c r="E14" s="47" t="s">
        <v>15</v>
      </c>
      <c r="F14" s="48" t="s">
        <v>16</v>
      </c>
      <c r="G14" s="49"/>
    </row>
    <row r="15" spans="1:19" ht="15" customHeight="1">
      <c r="A15" s="44"/>
      <c r="B15" s="38"/>
      <c r="C15" s="50" t="s">
        <v>17</v>
      </c>
      <c r="D15" s="46"/>
      <c r="E15" s="51" t="s">
        <v>18</v>
      </c>
      <c r="F15" s="52"/>
      <c r="G15" s="53"/>
    </row>
    <row r="16" spans="1:19" ht="15" customHeight="1">
      <c r="A16" s="44"/>
      <c r="B16" s="38"/>
      <c r="C16" s="54" t="s">
        <v>19</v>
      </c>
      <c r="D16" s="55"/>
      <c r="E16" s="56" t="s">
        <v>20</v>
      </c>
      <c r="F16" s="52"/>
      <c r="G16" s="53"/>
    </row>
    <row r="17" spans="1:7" ht="15" customHeight="1">
      <c r="A17" s="44"/>
      <c r="B17" s="38"/>
      <c r="C17" s="55"/>
      <c r="D17" s="55"/>
      <c r="E17" s="57"/>
      <c r="F17" s="58"/>
      <c r="G17" s="59"/>
    </row>
    <row r="18" spans="1:7" ht="15" customHeight="1">
      <c r="A18" s="220" t="s">
        <v>209</v>
      </c>
      <c r="B18" s="38"/>
      <c r="C18" s="61"/>
      <c r="D18" s="62"/>
      <c r="E18" s="62"/>
      <c r="F18" s="63" t="s">
        <v>22</v>
      </c>
      <c r="G18" s="64"/>
    </row>
    <row r="19" spans="1:7" ht="15" customHeight="1">
      <c r="A19" s="97" t="s">
        <v>90</v>
      </c>
      <c r="B19" s="301"/>
      <c r="C19" s="65"/>
      <c r="D19" s="62"/>
      <c r="E19" s="92"/>
      <c r="F19" s="66"/>
      <c r="G19" s="67"/>
    </row>
    <row r="20" spans="1:7" ht="30" customHeight="1">
      <c r="A20" s="89" t="s">
        <v>91</v>
      </c>
      <c r="B20" s="301"/>
      <c r="C20" s="65"/>
      <c r="D20" s="62"/>
      <c r="E20" s="92"/>
      <c r="F20" s="87"/>
      <c r="G20" s="69"/>
    </row>
    <row r="21" spans="1:7" ht="15" customHeight="1">
      <c r="A21" s="97" t="s">
        <v>92</v>
      </c>
      <c r="B21" s="301"/>
      <c r="C21" s="65"/>
      <c r="D21" s="62"/>
      <c r="E21" s="92"/>
      <c r="F21" s="87"/>
      <c r="G21" s="69"/>
    </row>
    <row r="22" spans="1:7" ht="15" customHeight="1">
      <c r="A22" s="97" t="s">
        <v>93</v>
      </c>
      <c r="B22" s="301"/>
      <c r="C22" s="65" t="s">
        <v>94</v>
      </c>
      <c r="D22" s="62"/>
      <c r="E22" s="92"/>
      <c r="F22" s="70"/>
      <c r="G22" s="71"/>
    </row>
    <row r="23" spans="1:7" ht="15" customHeight="1">
      <c r="A23" s="187"/>
      <c r="B23" s="188"/>
      <c r="C23" s="189"/>
      <c r="D23" s="62"/>
      <c r="E23" s="189"/>
      <c r="F23" s="252"/>
      <c r="G23" s="73"/>
    </row>
    <row r="24" spans="1:7" ht="15" customHeight="1">
      <c r="A24" s="78"/>
      <c r="B24" s="79" t="s">
        <v>30</v>
      </c>
      <c r="C24" s="80">
        <f>SUM(C19:C22)</f>
        <v>0</v>
      </c>
      <c r="D24" s="81" t="s">
        <v>31</v>
      </c>
      <c r="E24" s="80">
        <f>SUM(E19:E22)</f>
        <v>0</v>
      </c>
      <c r="F24" s="82" t="s">
        <v>32</v>
      </c>
      <c r="G24" s="64"/>
    </row>
    <row r="25" spans="1:7" ht="15" customHeight="1">
      <c r="A25" s="78"/>
      <c r="B25" s="79" t="s">
        <v>33</v>
      </c>
      <c r="C25" s="83">
        <f>IF(E24=0, 0, (C24/E24))</f>
        <v>0</v>
      </c>
      <c r="D25" s="62"/>
      <c r="E25" s="62"/>
      <c r="F25" s="84" t="s">
        <v>34</v>
      </c>
      <c r="G25" s="64"/>
    </row>
    <row r="26" spans="1:7" ht="15" customHeight="1">
      <c r="A26" s="78"/>
      <c r="B26" s="79"/>
      <c r="C26" s="88"/>
      <c r="D26" s="62"/>
      <c r="E26" s="62"/>
      <c r="F26" s="84"/>
      <c r="G26" s="64"/>
    </row>
    <row r="27" spans="1:7" ht="15" customHeight="1">
      <c r="A27" s="231" t="s">
        <v>95</v>
      </c>
      <c r="B27" s="302"/>
      <c r="C27" s="61"/>
      <c r="D27" s="62"/>
      <c r="E27" s="62"/>
      <c r="F27" s="63" t="s">
        <v>22</v>
      </c>
      <c r="G27" s="64"/>
    </row>
    <row r="28" spans="1:7" ht="15" customHeight="1">
      <c r="A28" s="89" t="s">
        <v>96</v>
      </c>
      <c r="B28" s="301"/>
      <c r="C28" s="65"/>
      <c r="D28" s="62"/>
      <c r="E28" s="92"/>
      <c r="F28" s="66"/>
      <c r="G28" s="67"/>
    </row>
    <row r="29" spans="1:7" ht="15" customHeight="1">
      <c r="A29" s="187"/>
      <c r="B29" s="188"/>
      <c r="C29" s="189"/>
      <c r="D29" s="62"/>
      <c r="E29" s="189"/>
      <c r="F29" s="252"/>
      <c r="G29" s="73"/>
    </row>
    <row r="30" spans="1:7" ht="15" customHeight="1">
      <c r="A30" s="78"/>
      <c r="B30" s="79" t="s">
        <v>30</v>
      </c>
      <c r="C30" s="80">
        <f>SUM(C28:C28)</f>
        <v>0</v>
      </c>
      <c r="D30" s="81" t="s">
        <v>31</v>
      </c>
      <c r="E30" s="80">
        <f>SUM(E28:E28)</f>
        <v>0</v>
      </c>
      <c r="F30" s="82" t="s">
        <v>32</v>
      </c>
      <c r="G30" s="64"/>
    </row>
    <row r="31" spans="1:7" ht="15" customHeight="1">
      <c r="A31" s="78"/>
      <c r="B31" s="79" t="s">
        <v>33</v>
      </c>
      <c r="C31" s="83">
        <f>IF(E30=0, 0, (C30/E30))</f>
        <v>0</v>
      </c>
      <c r="D31" s="62"/>
      <c r="E31" s="62"/>
      <c r="F31" s="84" t="s">
        <v>34</v>
      </c>
      <c r="G31" s="64"/>
    </row>
    <row r="32" spans="1:7" ht="15" customHeight="1">
      <c r="A32" s="78"/>
      <c r="B32" s="79"/>
      <c r="C32" s="85"/>
      <c r="D32" s="62"/>
      <c r="E32" s="62"/>
      <c r="F32" s="84"/>
      <c r="G32" s="64"/>
    </row>
    <row r="33" spans="1:7" ht="15" customHeight="1">
      <c r="A33" s="193" t="s">
        <v>11</v>
      </c>
      <c r="B33" s="129"/>
      <c r="C33" s="194"/>
      <c r="D33" s="194"/>
      <c r="E33" s="124"/>
      <c r="F33" s="129"/>
      <c r="G33" s="195"/>
    </row>
    <row r="34" spans="1:7" ht="15" customHeight="1">
      <c r="A34" s="37"/>
      <c r="B34" s="38"/>
      <c r="C34" s="39" t="s">
        <v>12</v>
      </c>
      <c r="D34" s="40"/>
      <c r="E34" s="41"/>
      <c r="F34" s="42" t="s">
        <v>13</v>
      </c>
      <c r="G34" s="43"/>
    </row>
    <row r="35" spans="1:7" ht="15" customHeight="1">
      <c r="A35" s="44"/>
      <c r="B35" s="38"/>
      <c r="C35" s="45" t="s">
        <v>14</v>
      </c>
      <c r="D35" s="46"/>
      <c r="E35" s="47" t="s">
        <v>15</v>
      </c>
      <c r="F35" s="48" t="s">
        <v>16</v>
      </c>
      <c r="G35" s="49"/>
    </row>
    <row r="36" spans="1:7" ht="15" customHeight="1">
      <c r="A36" s="44"/>
      <c r="B36" s="38"/>
      <c r="C36" s="50" t="s">
        <v>17</v>
      </c>
      <c r="D36" s="46"/>
      <c r="E36" s="51" t="s">
        <v>18</v>
      </c>
      <c r="F36" s="52"/>
      <c r="G36" s="53"/>
    </row>
    <row r="37" spans="1:7" ht="15" customHeight="1">
      <c r="A37" s="44"/>
      <c r="B37" s="38"/>
      <c r="C37" s="54" t="s">
        <v>19</v>
      </c>
      <c r="D37" s="55"/>
      <c r="E37" s="56" t="s">
        <v>20</v>
      </c>
      <c r="F37" s="52"/>
      <c r="G37" s="53"/>
    </row>
    <row r="38" spans="1:7" ht="15" customHeight="1">
      <c r="A38" s="44"/>
      <c r="B38" s="38"/>
      <c r="C38" s="55"/>
      <c r="D38" s="55"/>
      <c r="E38" s="57"/>
      <c r="F38" s="58"/>
      <c r="G38" s="59"/>
    </row>
    <row r="39" spans="1:7" ht="15" customHeight="1">
      <c r="A39" s="287" t="s">
        <v>97</v>
      </c>
      <c r="B39" s="303"/>
      <c r="C39" s="61"/>
      <c r="D39" s="62"/>
      <c r="E39" s="62"/>
      <c r="F39" s="63" t="s">
        <v>22</v>
      </c>
      <c r="G39" s="64"/>
    </row>
    <row r="40" spans="1:7" ht="30" customHeight="1">
      <c r="A40" s="89" t="s">
        <v>98</v>
      </c>
      <c r="B40" s="301"/>
      <c r="C40" s="65"/>
      <c r="D40" s="62"/>
      <c r="E40" s="92"/>
      <c r="F40" s="66"/>
      <c r="G40" s="67"/>
    </row>
    <row r="41" spans="1:7" ht="15" customHeight="1">
      <c r="A41" s="290" t="s">
        <v>267</v>
      </c>
      <c r="B41" s="303"/>
      <c r="C41" s="65"/>
      <c r="D41" s="62"/>
      <c r="E41" s="92"/>
      <c r="F41" s="297"/>
      <c r="G41" s="73"/>
    </row>
    <row r="42" spans="1:7" ht="15" customHeight="1">
      <c r="A42" s="187"/>
      <c r="B42" s="188"/>
      <c r="C42" s="189"/>
      <c r="D42" s="62"/>
      <c r="E42" s="189"/>
      <c r="F42" s="252"/>
      <c r="G42" s="73"/>
    </row>
    <row r="43" spans="1:7" ht="15" customHeight="1">
      <c r="A43" s="78"/>
      <c r="B43" s="79" t="s">
        <v>30</v>
      </c>
      <c r="C43" s="80">
        <f>SUM(C40:C41)</f>
        <v>0</v>
      </c>
      <c r="D43" s="81" t="s">
        <v>31</v>
      </c>
      <c r="E43" s="80">
        <f>SUM(E40:E41)</f>
        <v>0</v>
      </c>
      <c r="F43" s="82" t="s">
        <v>32</v>
      </c>
      <c r="G43" s="64"/>
    </row>
    <row r="44" spans="1:7" ht="15" customHeight="1">
      <c r="A44" s="78"/>
      <c r="B44" s="79" t="s">
        <v>33</v>
      </c>
      <c r="C44" s="83">
        <f>IF(E43=0, 0, (C43/E43))</f>
        <v>0</v>
      </c>
      <c r="D44" s="62"/>
      <c r="E44" s="62"/>
      <c r="F44" s="84" t="s">
        <v>34</v>
      </c>
      <c r="G44" s="64"/>
    </row>
    <row r="45" spans="1:7" ht="15" customHeight="1">
      <c r="A45" s="78"/>
      <c r="B45" s="79"/>
      <c r="C45" s="88"/>
      <c r="D45" s="62"/>
      <c r="E45" s="62"/>
      <c r="F45" s="84"/>
      <c r="G45" s="64"/>
    </row>
    <row r="46" spans="1:7" ht="15" customHeight="1">
      <c r="A46" s="60" t="s">
        <v>100</v>
      </c>
      <c r="B46" s="38"/>
      <c r="C46" s="180"/>
      <c r="D46" s="181"/>
      <c r="E46" s="182"/>
      <c r="F46" s="63" t="s">
        <v>22</v>
      </c>
      <c r="G46" s="183"/>
    </row>
    <row r="47" spans="1:7" ht="15" customHeight="1">
      <c r="A47" s="290" t="s">
        <v>101</v>
      </c>
      <c r="B47" s="184"/>
      <c r="C47" s="65"/>
      <c r="D47" s="62"/>
      <c r="E47" s="92"/>
      <c r="F47" s="186"/>
      <c r="G47" s="304"/>
    </row>
    <row r="48" spans="1:7" ht="15" customHeight="1">
      <c r="A48" s="290" t="s">
        <v>102</v>
      </c>
      <c r="B48" s="184"/>
      <c r="C48" s="65"/>
      <c r="D48" s="62"/>
      <c r="E48" s="92"/>
      <c r="F48" s="305"/>
      <c r="G48" s="306"/>
    </row>
    <row r="49" spans="1:7" ht="15" customHeight="1">
      <c r="A49" s="290" t="s">
        <v>103</v>
      </c>
      <c r="B49" s="184"/>
      <c r="C49" s="65"/>
      <c r="D49" s="62"/>
      <c r="E49" s="92"/>
      <c r="F49" s="305"/>
      <c r="G49" s="306"/>
    </row>
    <row r="50" spans="1:7" ht="30" customHeight="1">
      <c r="A50" s="89" t="s">
        <v>104</v>
      </c>
      <c r="B50" s="184"/>
      <c r="C50" s="65"/>
      <c r="D50" s="62"/>
      <c r="E50" s="92"/>
      <c r="F50" s="305"/>
      <c r="G50" s="306"/>
    </row>
    <row r="51" spans="1:7" ht="30" customHeight="1">
      <c r="A51" s="290" t="s">
        <v>105</v>
      </c>
      <c r="B51" s="184"/>
      <c r="C51" s="65"/>
      <c r="D51" s="62"/>
      <c r="E51" s="92"/>
      <c r="F51" s="305"/>
      <c r="G51" s="306"/>
    </row>
    <row r="52" spans="1:7" ht="15" customHeight="1">
      <c r="A52" s="290" t="s">
        <v>106</v>
      </c>
      <c r="B52" s="184"/>
      <c r="C52" s="65"/>
      <c r="D52" s="62"/>
      <c r="E52" s="92"/>
      <c r="F52" s="305"/>
      <c r="G52" s="306"/>
    </row>
    <row r="53" spans="1:7" ht="15" customHeight="1">
      <c r="A53" s="290" t="s">
        <v>107</v>
      </c>
      <c r="B53" s="184"/>
      <c r="C53" s="65"/>
      <c r="D53" s="62"/>
      <c r="E53" s="92"/>
      <c r="F53" s="305"/>
      <c r="G53" s="306"/>
    </row>
    <row r="54" spans="1:7" ht="15" customHeight="1">
      <c r="A54" s="290" t="s">
        <v>108</v>
      </c>
      <c r="B54" s="184"/>
      <c r="C54" s="65"/>
      <c r="D54" s="62"/>
      <c r="E54" s="92"/>
      <c r="F54" s="305"/>
      <c r="G54" s="306"/>
    </row>
    <row r="55" spans="1:7" ht="15" customHeight="1">
      <c r="A55" s="290" t="s">
        <v>109</v>
      </c>
      <c r="B55" s="184"/>
      <c r="C55" s="65"/>
      <c r="D55" s="62"/>
      <c r="E55" s="92"/>
      <c r="F55" s="307"/>
      <c r="G55" s="308"/>
    </row>
    <row r="56" spans="1:7" ht="15" customHeight="1">
      <c r="A56" s="187"/>
      <c r="B56" s="188"/>
      <c r="C56" s="189"/>
      <c r="D56" s="62"/>
      <c r="E56" s="189"/>
      <c r="F56" s="252"/>
      <c r="G56" s="73"/>
    </row>
    <row r="57" spans="1:7" ht="15" customHeight="1">
      <c r="A57" s="78"/>
      <c r="B57" s="79" t="s">
        <v>30</v>
      </c>
      <c r="C57" s="80">
        <f>SUM(C47:C55)</f>
        <v>0</v>
      </c>
      <c r="D57" s="81" t="s">
        <v>31</v>
      </c>
      <c r="E57" s="80">
        <f>SUM(E47:E55)</f>
        <v>0</v>
      </c>
      <c r="F57" s="72"/>
      <c r="G57" s="73"/>
    </row>
    <row r="58" spans="1:7" ht="15" customHeight="1">
      <c r="A58" s="78"/>
      <c r="B58" s="79" t="s">
        <v>33</v>
      </c>
      <c r="C58" s="83">
        <f>IF(E57=0, 0, (C57/E57))</f>
        <v>0</v>
      </c>
      <c r="D58" s="62"/>
      <c r="E58" s="62"/>
      <c r="F58" s="72"/>
      <c r="G58" s="73"/>
    </row>
    <row r="59" spans="1:7" ht="15" customHeight="1">
      <c r="A59" s="78"/>
      <c r="B59" s="79"/>
      <c r="C59" s="85"/>
      <c r="D59" s="62"/>
      <c r="E59" s="62"/>
      <c r="F59" s="84"/>
      <c r="G59" s="64"/>
    </row>
    <row r="60" spans="1:7" ht="15" customHeight="1">
      <c r="A60" s="78"/>
      <c r="B60" s="79"/>
      <c r="C60" s="85"/>
      <c r="D60" s="62"/>
      <c r="E60" s="62"/>
      <c r="F60" s="84"/>
      <c r="G60" s="64"/>
    </row>
    <row r="61" spans="1:7" ht="15" customHeight="1">
      <c r="A61" s="60" t="s">
        <v>110</v>
      </c>
      <c r="B61" s="38"/>
      <c r="C61" s="61"/>
      <c r="D61" s="62"/>
      <c r="E61" s="62"/>
      <c r="F61" s="90" t="s">
        <v>22</v>
      </c>
      <c r="G61" s="91"/>
    </row>
    <row r="62" spans="1:7" ht="15" customHeight="1">
      <c r="A62" s="290" t="s">
        <v>111</v>
      </c>
      <c r="B62" s="184"/>
      <c r="C62" s="65"/>
      <c r="D62" s="62"/>
      <c r="E62" s="92"/>
      <c r="F62" s="66"/>
      <c r="G62" s="67"/>
    </row>
    <row r="63" spans="1:7" ht="15" customHeight="1">
      <c r="A63" s="290" t="s">
        <v>112</v>
      </c>
      <c r="B63" s="184"/>
      <c r="C63" s="65"/>
      <c r="D63" s="62"/>
      <c r="E63" s="92"/>
      <c r="F63" s="87"/>
      <c r="G63" s="69"/>
    </row>
    <row r="64" spans="1:7" ht="15" customHeight="1">
      <c r="A64" s="290" t="s">
        <v>113</v>
      </c>
      <c r="B64" s="184"/>
      <c r="C64" s="65"/>
      <c r="D64" s="62"/>
      <c r="E64" s="92"/>
      <c r="F64" s="87"/>
      <c r="G64" s="69"/>
    </row>
    <row r="65" spans="1:7" ht="15" customHeight="1">
      <c r="A65" s="290" t="s">
        <v>268</v>
      </c>
      <c r="B65" s="184"/>
      <c r="C65" s="65"/>
      <c r="D65" s="62"/>
      <c r="E65" s="92"/>
      <c r="F65" s="87"/>
      <c r="G65" s="69"/>
    </row>
    <row r="66" spans="1:7" ht="15" customHeight="1">
      <c r="A66" s="293" t="s">
        <v>114</v>
      </c>
      <c r="B66" s="211"/>
      <c r="C66" s="65"/>
      <c r="D66" s="62"/>
      <c r="E66" s="92"/>
      <c r="F66" s="87"/>
      <c r="G66" s="69"/>
    </row>
    <row r="67" spans="1:7" ht="15" customHeight="1">
      <c r="A67" s="187"/>
      <c r="B67" s="188"/>
      <c r="C67" s="189"/>
      <c r="D67" s="62"/>
      <c r="E67" s="189"/>
      <c r="F67" s="252"/>
      <c r="G67" s="73"/>
    </row>
    <row r="68" spans="1:7" ht="15" customHeight="1">
      <c r="A68" s="78"/>
      <c r="B68" s="79" t="s">
        <v>30</v>
      </c>
      <c r="C68" s="80">
        <f>SUM(C62:C66)</f>
        <v>0</v>
      </c>
      <c r="D68" s="81" t="s">
        <v>31</v>
      </c>
      <c r="E68" s="80">
        <f>SUM(E62:E66)</f>
        <v>0</v>
      </c>
      <c r="F68" s="82" t="s">
        <v>39</v>
      </c>
      <c r="G68" s="64"/>
    </row>
    <row r="69" spans="1:7" ht="15" customHeight="1">
      <c r="A69" s="78"/>
      <c r="B69" s="79" t="s">
        <v>33</v>
      </c>
      <c r="C69" s="83">
        <f>IF(E68=0, 0, (C68/E68))</f>
        <v>0</v>
      </c>
      <c r="D69" s="62"/>
      <c r="E69" s="62"/>
      <c r="F69" s="84" t="s">
        <v>34</v>
      </c>
      <c r="G69" s="64"/>
    </row>
    <row r="70" spans="1:7" ht="15" customHeight="1">
      <c r="A70" s="74"/>
      <c r="B70" s="38"/>
      <c r="C70" s="85"/>
      <c r="D70" s="62"/>
      <c r="E70" s="62"/>
      <c r="F70" s="38"/>
      <c r="G70" s="64"/>
    </row>
    <row r="71" spans="1:7" ht="15" customHeight="1">
      <c r="A71" s="60" t="s">
        <v>115</v>
      </c>
      <c r="B71" s="38"/>
      <c r="C71" s="61"/>
      <c r="D71" s="62"/>
      <c r="E71" s="62"/>
      <c r="F71" s="63" t="s">
        <v>22</v>
      </c>
      <c r="G71" s="64"/>
    </row>
    <row r="72" spans="1:7" ht="15" customHeight="1">
      <c r="A72" s="290" t="s">
        <v>269</v>
      </c>
      <c r="B72" s="184"/>
      <c r="C72" s="65"/>
      <c r="D72" s="62"/>
      <c r="E72" s="92"/>
      <c r="F72" s="66"/>
      <c r="G72" s="67"/>
    </row>
    <row r="73" spans="1:7" ht="15" customHeight="1">
      <c r="A73" s="290" t="s">
        <v>99</v>
      </c>
      <c r="B73" s="184"/>
      <c r="C73" s="65"/>
      <c r="D73" s="62"/>
      <c r="E73" s="92"/>
      <c r="F73" s="87"/>
      <c r="G73" s="69"/>
    </row>
    <row r="74" spans="1:7" ht="15" customHeight="1">
      <c r="A74" s="290" t="s">
        <v>118</v>
      </c>
      <c r="B74" s="184"/>
      <c r="C74" s="65"/>
      <c r="D74" s="62"/>
      <c r="E74" s="92"/>
      <c r="F74" s="70"/>
      <c r="G74" s="71"/>
    </row>
    <row r="75" spans="1:7" ht="15" customHeight="1">
      <c r="A75" s="74"/>
      <c r="B75" s="38"/>
      <c r="C75" s="216"/>
      <c r="D75" s="62"/>
      <c r="E75" s="216"/>
      <c r="F75" s="72"/>
      <c r="G75" s="73"/>
    </row>
    <row r="76" spans="1:7" ht="15" customHeight="1">
      <c r="A76" s="78"/>
      <c r="B76" s="79" t="s">
        <v>30</v>
      </c>
      <c r="C76" s="80">
        <f>SUM(C72:C74)</f>
        <v>0</v>
      </c>
      <c r="D76" s="81" t="s">
        <v>31</v>
      </c>
      <c r="E76" s="80">
        <f>SUM(E72:E74)</f>
        <v>0</v>
      </c>
      <c r="F76" s="82" t="s">
        <v>39</v>
      </c>
      <c r="G76" s="64"/>
    </row>
    <row r="77" spans="1:7" ht="15" customHeight="1">
      <c r="A77" s="78"/>
      <c r="B77" s="79" t="s">
        <v>33</v>
      </c>
      <c r="C77" s="83">
        <f>IF(E76=0, 0, (C76/E76))</f>
        <v>0</v>
      </c>
      <c r="D77" s="62"/>
      <c r="E77" s="206"/>
      <c r="F77" s="84" t="s">
        <v>34</v>
      </c>
      <c r="G77" s="64"/>
    </row>
    <row r="78" spans="1:7" ht="15" customHeight="1">
      <c r="A78" s="78"/>
      <c r="B78" s="79"/>
      <c r="C78" s="85"/>
      <c r="D78" s="62"/>
      <c r="E78" s="206"/>
      <c r="F78" s="84"/>
      <c r="G78" s="64"/>
    </row>
    <row r="79" spans="1:7" ht="15" customHeight="1">
      <c r="A79" s="193" t="s">
        <v>11</v>
      </c>
      <c r="B79" s="129"/>
      <c r="C79" s="194"/>
      <c r="D79" s="194"/>
      <c r="E79" s="124"/>
      <c r="F79" s="129"/>
      <c r="G79" s="195"/>
    </row>
    <row r="80" spans="1:7" ht="15" customHeight="1">
      <c r="A80" s="37"/>
      <c r="B80" s="38"/>
      <c r="C80" s="39" t="s">
        <v>12</v>
      </c>
      <c r="D80" s="40"/>
      <c r="E80" s="41"/>
      <c r="F80" s="42" t="s">
        <v>13</v>
      </c>
      <c r="G80" s="43"/>
    </row>
    <row r="81" spans="1:7" ht="15" customHeight="1">
      <c r="A81" s="44"/>
      <c r="B81" s="38"/>
      <c r="C81" s="45" t="s">
        <v>14</v>
      </c>
      <c r="D81" s="46"/>
      <c r="E81" s="47" t="s">
        <v>15</v>
      </c>
      <c r="F81" s="48" t="s">
        <v>16</v>
      </c>
      <c r="G81" s="49"/>
    </row>
    <row r="82" spans="1:7">
      <c r="A82" s="44"/>
      <c r="B82" s="38"/>
      <c r="C82" s="50" t="s">
        <v>17</v>
      </c>
      <c r="D82" s="46"/>
      <c r="E82" s="51" t="s">
        <v>18</v>
      </c>
      <c r="F82" s="52"/>
      <c r="G82" s="53"/>
    </row>
    <row r="83" spans="1:7">
      <c r="A83" s="44"/>
      <c r="B83" s="38"/>
      <c r="C83" s="54" t="s">
        <v>19</v>
      </c>
      <c r="D83" s="55"/>
      <c r="E83" s="56" t="s">
        <v>20</v>
      </c>
      <c r="F83" s="52"/>
      <c r="G83" s="53"/>
    </row>
    <row r="84" spans="1:7">
      <c r="A84" s="44"/>
      <c r="B84" s="38"/>
      <c r="C84" s="55"/>
      <c r="D84" s="55"/>
      <c r="E84" s="57"/>
      <c r="F84" s="285"/>
      <c r="G84" s="286"/>
    </row>
    <row r="85" spans="1:7" ht="15" customHeight="1">
      <c r="A85" s="60" t="s">
        <v>119</v>
      </c>
      <c r="B85" s="38"/>
      <c r="C85" s="61"/>
      <c r="D85" s="62"/>
      <c r="E85" s="62"/>
      <c r="F85" s="63" t="s">
        <v>22</v>
      </c>
      <c r="G85" s="64"/>
    </row>
    <row r="86" spans="1:7" ht="15" customHeight="1">
      <c r="A86" s="218" t="s">
        <v>120</v>
      </c>
      <c r="B86" s="219"/>
      <c r="C86" s="65"/>
      <c r="D86" s="62"/>
      <c r="E86" s="92"/>
      <c r="F86" s="66"/>
      <c r="G86" s="67"/>
    </row>
    <row r="87" spans="1:7" ht="15" customHeight="1">
      <c r="A87" s="218" t="s">
        <v>121</v>
      </c>
      <c r="B87" s="219"/>
      <c r="C87" s="65"/>
      <c r="D87" s="62"/>
      <c r="E87" s="92"/>
      <c r="F87" s="87"/>
      <c r="G87" s="69"/>
    </row>
    <row r="88" spans="1:7" ht="15" customHeight="1">
      <c r="A88" s="218" t="s">
        <v>122</v>
      </c>
      <c r="B88" s="219"/>
      <c r="C88" s="65"/>
      <c r="D88" s="62"/>
      <c r="E88" s="92"/>
      <c r="F88" s="87"/>
      <c r="G88" s="69"/>
    </row>
    <row r="89" spans="1:7" ht="15" customHeight="1">
      <c r="A89" s="218" t="s">
        <v>123</v>
      </c>
      <c r="B89" s="219"/>
      <c r="C89" s="65"/>
      <c r="D89" s="62"/>
      <c r="E89" s="92"/>
      <c r="F89" s="87"/>
      <c r="G89" s="69"/>
    </row>
    <row r="90" spans="1:7" ht="15" customHeight="1">
      <c r="A90" s="218" t="s">
        <v>124</v>
      </c>
      <c r="B90" s="219"/>
      <c r="C90" s="65"/>
      <c r="D90" s="62"/>
      <c r="E90" s="92"/>
      <c r="F90" s="87"/>
      <c r="G90" s="69"/>
    </row>
    <row r="91" spans="1:7" ht="15" customHeight="1">
      <c r="A91" s="74"/>
      <c r="B91" s="38"/>
      <c r="C91" s="216"/>
      <c r="D91" s="62"/>
      <c r="E91" s="216"/>
      <c r="F91" s="72"/>
      <c r="G91" s="73"/>
    </row>
    <row r="92" spans="1:7" ht="15" customHeight="1">
      <c r="A92" s="78"/>
      <c r="B92" s="79" t="s">
        <v>30</v>
      </c>
      <c r="C92" s="80">
        <f>SUM(C86:C90)</f>
        <v>0</v>
      </c>
      <c r="D92" s="81" t="s">
        <v>31</v>
      </c>
      <c r="E92" s="80">
        <f>SUM(E86:E90)/2</f>
        <v>0</v>
      </c>
      <c r="F92" s="82" t="s">
        <v>125</v>
      </c>
      <c r="G92" s="217"/>
    </row>
    <row r="93" spans="1:7" ht="15" customHeight="1">
      <c r="A93" s="78"/>
      <c r="B93" s="79" t="s">
        <v>33</v>
      </c>
      <c r="C93" s="83">
        <f>IF(E92=0, 0, (C92/E92))</f>
        <v>0</v>
      </c>
      <c r="D93" s="62"/>
      <c r="E93" s="62"/>
      <c r="F93" s="84" t="s">
        <v>34</v>
      </c>
      <c r="G93" s="64"/>
    </row>
    <row r="94" spans="1:7" ht="15" customHeight="1">
      <c r="A94" s="78"/>
      <c r="B94" s="79"/>
      <c r="C94" s="88"/>
      <c r="D94" s="62"/>
      <c r="E94" s="62"/>
      <c r="F94" s="84"/>
      <c r="G94" s="64"/>
    </row>
    <row r="95" spans="1:7" ht="15" customHeight="1">
      <c r="A95" s="60" t="s">
        <v>126</v>
      </c>
      <c r="B95" s="38"/>
      <c r="C95" s="61"/>
      <c r="D95" s="62"/>
      <c r="E95" s="62"/>
      <c r="F95" s="63" t="s">
        <v>22</v>
      </c>
      <c r="G95" s="64"/>
    </row>
    <row r="96" spans="1:7" ht="15" customHeight="1">
      <c r="A96" s="290" t="s">
        <v>127</v>
      </c>
      <c r="B96" s="184"/>
      <c r="C96" s="65"/>
      <c r="D96" s="62"/>
      <c r="E96" s="92"/>
      <c r="F96" s="66"/>
      <c r="G96" s="67"/>
    </row>
    <row r="97" spans="1:7" ht="15" customHeight="1">
      <c r="A97" s="290" t="s">
        <v>128</v>
      </c>
      <c r="B97" s="184"/>
      <c r="C97" s="65"/>
      <c r="D97" s="62"/>
      <c r="E97" s="92"/>
      <c r="F97" s="87"/>
      <c r="G97" s="69"/>
    </row>
    <row r="98" spans="1:7" ht="15" customHeight="1">
      <c r="A98" s="74"/>
      <c r="B98" s="38"/>
      <c r="C98" s="216"/>
      <c r="D98" s="62"/>
      <c r="E98" s="216"/>
      <c r="F98" s="72"/>
      <c r="G98" s="73"/>
    </row>
    <row r="99" spans="1:7" ht="15" customHeight="1">
      <c r="A99" s="78"/>
      <c r="B99" s="79" t="s">
        <v>30</v>
      </c>
      <c r="C99" s="80">
        <f>SUM(C96:C97)</f>
        <v>0</v>
      </c>
      <c r="D99" s="81" t="s">
        <v>31</v>
      </c>
      <c r="E99" s="80">
        <f>SUM(E96:E97)/2</f>
        <v>0</v>
      </c>
      <c r="F99" s="82" t="s">
        <v>125</v>
      </c>
      <c r="G99" s="217"/>
    </row>
    <row r="100" spans="1:7" ht="15" customHeight="1">
      <c r="A100" s="78"/>
      <c r="B100" s="79" t="s">
        <v>33</v>
      </c>
      <c r="C100" s="83">
        <f>IF(E99=0, 0, (C99/E99))</f>
        <v>0</v>
      </c>
      <c r="D100" s="62"/>
      <c r="E100" s="62"/>
      <c r="F100" s="84" t="s">
        <v>34</v>
      </c>
      <c r="G100" s="64"/>
    </row>
    <row r="101" spans="1:7" ht="15" customHeight="1">
      <c r="A101" s="78"/>
      <c r="B101" s="79"/>
      <c r="C101" s="88"/>
      <c r="D101" s="62"/>
      <c r="E101" s="62"/>
      <c r="F101" s="84"/>
      <c r="G101" s="64"/>
    </row>
    <row r="102" spans="1:7" ht="15" customHeight="1">
      <c r="A102" s="60" t="s">
        <v>129</v>
      </c>
      <c r="B102" s="38"/>
      <c r="C102" s="61"/>
      <c r="D102" s="62"/>
      <c r="E102" s="62"/>
      <c r="F102" s="63" t="s">
        <v>22</v>
      </c>
      <c r="G102" s="64"/>
    </row>
    <row r="103" spans="1:7" ht="15" customHeight="1">
      <c r="A103" s="290" t="s">
        <v>130</v>
      </c>
      <c r="B103" s="301"/>
      <c r="C103" s="65"/>
      <c r="D103" s="62"/>
      <c r="E103" s="92"/>
      <c r="F103" s="66"/>
      <c r="G103" s="67"/>
    </row>
    <row r="104" spans="1:7" ht="15" customHeight="1">
      <c r="A104" s="294" t="s">
        <v>131</v>
      </c>
      <c r="B104" s="301"/>
      <c r="C104" s="65"/>
      <c r="D104" s="62"/>
      <c r="E104" s="92"/>
      <c r="F104" s="87"/>
      <c r="G104" s="69"/>
    </row>
    <row r="105" spans="1:7" ht="15" customHeight="1">
      <c r="A105" s="78"/>
      <c r="B105" s="79" t="s">
        <v>30</v>
      </c>
      <c r="C105" s="80">
        <f>SUM(C103:C104)</f>
        <v>0</v>
      </c>
      <c r="D105" s="81" t="s">
        <v>31</v>
      </c>
      <c r="E105" s="80">
        <f>SUM(E103:E104)</f>
        <v>0</v>
      </c>
      <c r="F105" s="82" t="s">
        <v>39</v>
      </c>
      <c r="G105" s="64"/>
    </row>
    <row r="106" spans="1:7" ht="15" customHeight="1">
      <c r="A106" s="78"/>
      <c r="B106" s="79" t="s">
        <v>33</v>
      </c>
      <c r="C106" s="83">
        <f>IF(E105=0, 0, (C105/E105))</f>
        <v>0</v>
      </c>
      <c r="D106" s="62"/>
      <c r="E106" s="62"/>
      <c r="F106" s="84" t="s">
        <v>34</v>
      </c>
      <c r="G106" s="64"/>
    </row>
    <row r="107" spans="1:7" ht="15" customHeight="1">
      <c r="A107" s="78"/>
      <c r="B107" s="79"/>
      <c r="C107" s="88"/>
      <c r="D107" s="62"/>
      <c r="E107" s="62"/>
      <c r="F107" s="84"/>
      <c r="G107" s="64"/>
    </row>
    <row r="108" spans="1:7" ht="15" customHeight="1">
      <c r="A108" s="60" t="s">
        <v>132</v>
      </c>
      <c r="B108" s="38"/>
      <c r="C108" s="61"/>
      <c r="D108" s="62"/>
      <c r="E108" s="62"/>
      <c r="F108" s="63" t="s">
        <v>22</v>
      </c>
      <c r="G108" s="64"/>
    </row>
    <row r="109" spans="1:7" ht="15" customHeight="1">
      <c r="A109" s="89" t="s">
        <v>133</v>
      </c>
      <c r="B109" s="301"/>
      <c r="C109" s="65"/>
      <c r="D109" s="62"/>
      <c r="E109" s="92"/>
      <c r="F109" s="66"/>
      <c r="G109" s="93"/>
    </row>
    <row r="110" spans="1:7" ht="15" customHeight="1">
      <c r="A110" s="89" t="s">
        <v>134</v>
      </c>
      <c r="B110" s="301"/>
      <c r="C110" s="65"/>
      <c r="D110" s="62"/>
      <c r="E110" s="92"/>
      <c r="F110" s="68"/>
      <c r="G110" s="94"/>
    </row>
    <row r="111" spans="1:7" ht="15" customHeight="1">
      <c r="A111" s="78"/>
      <c r="B111" s="79" t="s">
        <v>30</v>
      </c>
      <c r="C111" s="80">
        <f>SUM(C109:C110)</f>
        <v>0</v>
      </c>
      <c r="D111" s="81" t="s">
        <v>31</v>
      </c>
      <c r="E111" s="80">
        <f>SUM(E109:E110)</f>
        <v>0</v>
      </c>
      <c r="F111" s="82" t="s">
        <v>135</v>
      </c>
      <c r="G111" s="64"/>
    </row>
    <row r="112" spans="1:7" ht="15" customHeight="1">
      <c r="A112" s="78"/>
      <c r="B112" s="79" t="s">
        <v>33</v>
      </c>
      <c r="C112" s="83">
        <f>IF(E111=0, 0, (C111/E111))</f>
        <v>0</v>
      </c>
      <c r="D112" s="62"/>
      <c r="E112" s="62"/>
      <c r="F112" s="84" t="s">
        <v>34</v>
      </c>
      <c r="G112" s="64"/>
    </row>
    <row r="113" spans="1:7" ht="15" customHeight="1">
      <c r="A113" s="98" t="s">
        <v>62</v>
      </c>
      <c r="B113" s="99"/>
      <c r="C113" s="100"/>
      <c r="D113" s="100"/>
      <c r="E113" s="101"/>
      <c r="F113" s="99"/>
      <c r="G113" s="102"/>
    </row>
    <row r="114" spans="1:7" ht="15" customHeight="1">
      <c r="A114" s="37"/>
      <c r="B114" s="38"/>
      <c r="C114" s="61"/>
      <c r="D114" s="61"/>
      <c r="E114" s="62"/>
      <c r="F114" s="38"/>
      <c r="G114" s="64"/>
    </row>
    <row r="115" spans="1:7" ht="15" customHeight="1">
      <c r="A115" s="103"/>
      <c r="B115" s="38"/>
      <c r="C115" s="104" t="s">
        <v>63</v>
      </c>
      <c r="D115" s="105"/>
      <c r="E115" s="106" t="s">
        <v>64</v>
      </c>
      <c r="F115" s="105"/>
      <c r="G115" s="64"/>
    </row>
    <row r="116" spans="1:7" ht="15" customHeight="1">
      <c r="A116" s="107" t="s">
        <v>11</v>
      </c>
      <c r="B116" s="108"/>
      <c r="C116" s="104" t="s">
        <v>66</v>
      </c>
      <c r="D116" s="105"/>
      <c r="E116" s="109" t="s">
        <v>67</v>
      </c>
      <c r="F116" s="110"/>
      <c r="G116" s="64"/>
    </row>
    <row r="117" spans="1:7" ht="15" customHeight="1">
      <c r="A117" s="111" t="str">
        <f>A18</f>
        <v>Parking Facilities</v>
      </c>
      <c r="B117" s="90"/>
      <c r="C117" s="112">
        <f>C25</f>
        <v>0</v>
      </c>
      <c r="D117" s="113"/>
      <c r="E117" s="114">
        <v>4</v>
      </c>
      <c r="F117" s="115"/>
      <c r="G117" s="116"/>
    </row>
    <row r="118" spans="1:7" ht="15" customHeight="1">
      <c r="A118" s="111" t="str">
        <f>A27</f>
        <v xml:space="preserve">Landscaping/Grounds </v>
      </c>
      <c r="B118" s="90"/>
      <c r="C118" s="112">
        <f>C31</f>
        <v>0</v>
      </c>
      <c r="D118" s="113"/>
      <c r="E118" s="114">
        <v>4</v>
      </c>
      <c r="F118" s="115"/>
      <c r="G118" s="116"/>
    </row>
    <row r="119" spans="1:7" ht="15" customHeight="1">
      <c r="A119" s="111" t="str">
        <f>A39</f>
        <v>Tenant Areas Refuse Removal/Loading Dock Areas</v>
      </c>
      <c r="B119" s="90"/>
      <c r="C119" s="112">
        <f>C44</f>
        <v>0</v>
      </c>
      <c r="D119" s="113"/>
      <c r="E119" s="114">
        <v>4</v>
      </c>
      <c r="F119" s="115"/>
      <c r="G119" s="116"/>
    </row>
    <row r="120" spans="1:7" ht="15" customHeight="1">
      <c r="A120" s="111" t="str">
        <f>A46</f>
        <v>Management Activites</v>
      </c>
      <c r="B120" s="90"/>
      <c r="C120" s="112">
        <f>C58</f>
        <v>0</v>
      </c>
      <c r="D120" s="113"/>
      <c r="E120" s="114">
        <v>4</v>
      </c>
      <c r="F120" s="115"/>
      <c r="G120" s="116"/>
    </row>
    <row r="121" spans="1:7" ht="15" customHeight="1">
      <c r="A121" s="111" t="str">
        <f>A61</f>
        <v>Environmental Stewardship (if applicable)</v>
      </c>
      <c r="B121" s="90"/>
      <c r="C121" s="112">
        <f>C69</f>
        <v>0</v>
      </c>
      <c r="D121" s="113"/>
      <c r="E121" s="114">
        <v>4</v>
      </c>
      <c r="F121" s="115"/>
      <c r="G121" s="116"/>
    </row>
    <row r="122" spans="1:7" ht="15" customHeight="1">
      <c r="A122" s="111" t="str">
        <f>A71</f>
        <v>Tenant Spaces</v>
      </c>
      <c r="B122" s="90"/>
      <c r="C122" s="112">
        <f>C77</f>
        <v>0</v>
      </c>
      <c r="D122" s="113"/>
      <c r="E122" s="114">
        <v>4</v>
      </c>
      <c r="F122" s="115"/>
      <c r="G122" s="116"/>
    </row>
    <row r="123" spans="1:7" ht="15" customHeight="1">
      <c r="A123" s="111" t="str">
        <f>A102</f>
        <v>Roofs</v>
      </c>
      <c r="B123" s="90"/>
      <c r="C123" s="112">
        <f>C106</f>
        <v>0</v>
      </c>
      <c r="D123" s="113"/>
      <c r="E123" s="114">
        <v>4</v>
      </c>
      <c r="F123" s="115"/>
      <c r="G123" s="116"/>
    </row>
    <row r="124" spans="1:7" ht="15" customHeight="1">
      <c r="A124" s="111" t="str">
        <f>A71</f>
        <v>Tenant Spaces</v>
      </c>
      <c r="B124" s="90"/>
      <c r="C124" s="112">
        <f>C77</f>
        <v>0</v>
      </c>
      <c r="D124" s="113"/>
      <c r="E124" s="114">
        <v>4</v>
      </c>
      <c r="F124" s="115"/>
      <c r="G124" s="116"/>
    </row>
    <row r="125" spans="1:7" ht="15" customHeight="1">
      <c r="A125" s="111" t="str">
        <f>A85</f>
        <v>Equipment Rooms/Service Areas</v>
      </c>
      <c r="B125" s="90"/>
      <c r="C125" s="112">
        <f>C93</f>
        <v>0</v>
      </c>
      <c r="D125" s="113"/>
      <c r="E125" s="114">
        <v>8</v>
      </c>
      <c r="F125" s="115"/>
      <c r="G125" s="116"/>
    </row>
    <row r="126" spans="1:7" ht="15" customHeight="1">
      <c r="A126" s="111" t="str">
        <f>A95</f>
        <v>Buildings</v>
      </c>
      <c r="B126" s="90"/>
      <c r="C126" s="112">
        <f>C100</f>
        <v>0</v>
      </c>
      <c r="D126" s="113"/>
      <c r="E126" s="114">
        <v>8</v>
      </c>
      <c r="F126" s="115"/>
      <c r="G126" s="116"/>
    </row>
    <row r="127" spans="1:7" ht="15" customHeight="1">
      <c r="A127" s="111" t="str">
        <f>A102</f>
        <v>Roofs</v>
      </c>
      <c r="B127" s="90"/>
      <c r="C127" s="112">
        <f>C106</f>
        <v>0</v>
      </c>
      <c r="D127" s="113"/>
      <c r="E127" s="114">
        <v>4</v>
      </c>
      <c r="F127" s="115"/>
      <c r="G127" s="116"/>
    </row>
    <row r="128" spans="1:7" ht="15" customHeight="1">
      <c r="A128" s="111" t="str">
        <f>A108</f>
        <v>Tenant Amenities</v>
      </c>
      <c r="B128" s="90"/>
      <c r="C128" s="112">
        <f>C112</f>
        <v>0</v>
      </c>
      <c r="D128" s="113"/>
      <c r="E128" s="114">
        <v>4</v>
      </c>
      <c r="F128" s="115"/>
      <c r="G128" s="116"/>
    </row>
    <row r="129" spans="1:7" ht="15" customHeight="1">
      <c r="A129" s="117" t="s">
        <v>136</v>
      </c>
      <c r="B129" s="118"/>
      <c r="C129" s="119">
        <f>SUM(C117:C128)</f>
        <v>0</v>
      </c>
      <c r="D129" s="120"/>
      <c r="E129" s="119">
        <f>SUM(E117:F128)</f>
        <v>56</v>
      </c>
      <c r="F129" s="120">
        <f>SUM(F117:F128)</f>
        <v>0</v>
      </c>
      <c r="G129" s="116"/>
    </row>
    <row r="130" spans="1:7" ht="15" customHeight="1">
      <c r="A130" s="121"/>
      <c r="B130" s="122" t="s">
        <v>69</v>
      </c>
      <c r="C130" s="123"/>
      <c r="D130" s="124"/>
      <c r="E130" s="125"/>
      <c r="F130" s="125"/>
      <c r="G130" s="116"/>
    </row>
    <row r="131" spans="1:7" ht="15" customHeight="1">
      <c r="A131" s="121"/>
      <c r="B131" s="126" t="s">
        <v>70</v>
      </c>
      <c r="C131" s="127">
        <f>C129/E129*100%</f>
        <v>0</v>
      </c>
      <c r="D131" s="128"/>
      <c r="E131" s="125"/>
      <c r="F131" s="125"/>
      <c r="G131" s="116"/>
    </row>
    <row r="132" spans="1:7" ht="15" customHeight="1">
      <c r="A132" s="121"/>
      <c r="B132" s="129"/>
      <c r="C132" s="123"/>
      <c r="D132" s="124"/>
      <c r="E132" s="125"/>
      <c r="F132" s="125"/>
      <c r="G132" s="116"/>
    </row>
    <row r="133" spans="1:7" ht="15" customHeight="1">
      <c r="A133" s="130"/>
      <c r="B133" s="38"/>
      <c r="C133" s="131"/>
      <c r="D133" s="62"/>
      <c r="E133" s="62"/>
      <c r="F133" s="62"/>
      <c r="G133" s="64"/>
    </row>
    <row r="134" spans="1:7" ht="15" customHeight="1">
      <c r="A134" s="132" t="s">
        <v>71</v>
      </c>
      <c r="B134" s="133"/>
      <c r="C134" s="100"/>
      <c r="D134" s="100"/>
      <c r="E134" s="101"/>
      <c r="F134" s="99"/>
      <c r="G134" s="102"/>
    </row>
    <row r="135" spans="1:7" ht="15" customHeight="1">
      <c r="A135" s="248"/>
      <c r="B135" s="249"/>
      <c r="C135" s="249"/>
      <c r="D135" s="249"/>
      <c r="E135" s="249"/>
      <c r="F135" s="249"/>
      <c r="G135" s="250"/>
    </row>
    <row r="136" spans="1:7" ht="15" customHeight="1">
      <c r="A136" s="137"/>
      <c r="B136" s="18"/>
      <c r="C136" s="138"/>
      <c r="D136" s="138"/>
      <c r="E136" s="15"/>
      <c r="F136" s="18"/>
      <c r="G136" s="16"/>
    </row>
    <row r="137" spans="1:7" ht="15" customHeight="1">
      <c r="A137" s="137"/>
      <c r="B137" s="18"/>
      <c r="C137" s="138"/>
      <c r="D137" s="138"/>
      <c r="E137" s="15"/>
      <c r="F137" s="18"/>
      <c r="G137" s="16"/>
    </row>
    <row r="138" spans="1:7" ht="15" customHeight="1">
      <c r="A138" s="139" t="s">
        <v>72</v>
      </c>
      <c r="B138" s="140"/>
      <c r="C138" s="141"/>
      <c r="D138" s="141"/>
      <c r="E138" s="140"/>
      <c r="F138" s="140"/>
      <c r="G138" s="142"/>
    </row>
    <row r="139" spans="1:7" ht="15" customHeight="1">
      <c r="A139" s="139"/>
      <c r="B139" s="140"/>
      <c r="C139" s="141"/>
      <c r="D139" s="141"/>
      <c r="E139" s="140"/>
      <c r="F139" s="140"/>
      <c r="G139" s="142"/>
    </row>
    <row r="140" spans="1:7" ht="15" customHeight="1">
      <c r="A140" s="266" t="s">
        <v>73</v>
      </c>
      <c r="B140" s="267"/>
      <c r="C140" s="267"/>
      <c r="D140" s="267"/>
      <c r="E140" s="267"/>
      <c r="F140" s="267"/>
      <c r="G140" s="142"/>
    </row>
    <row r="141" spans="1:7" ht="15" customHeight="1">
      <c r="A141" s="145"/>
      <c r="B141" s="140"/>
      <c r="C141" s="141"/>
      <c r="D141" s="141"/>
      <c r="E141" s="140"/>
      <c r="F141" s="140"/>
      <c r="G141" s="142"/>
    </row>
    <row r="142" spans="1:7" ht="15" customHeight="1">
      <c r="A142" s="145" t="s">
        <v>74</v>
      </c>
      <c r="B142" s="140"/>
      <c r="C142" s="141"/>
      <c r="D142" s="141"/>
      <c r="E142" s="140"/>
      <c r="F142" s="140"/>
      <c r="G142" s="142"/>
    </row>
    <row r="143" spans="1:7" ht="15" customHeight="1">
      <c r="A143" s="145" t="s">
        <v>75</v>
      </c>
      <c r="B143" s="140"/>
      <c r="C143" s="141"/>
      <c r="D143" s="141"/>
      <c r="E143" s="140"/>
      <c r="F143" s="140"/>
      <c r="G143" s="142"/>
    </row>
    <row r="144" spans="1:7" ht="15" customHeight="1">
      <c r="A144" s="145" t="s">
        <v>76</v>
      </c>
      <c r="B144" s="140"/>
      <c r="C144" s="141"/>
      <c r="D144" s="141"/>
      <c r="E144" s="140"/>
      <c r="F144" s="140"/>
      <c r="G144" s="146" t="s">
        <v>77</v>
      </c>
    </row>
    <row r="145" spans="1:7" ht="15" customHeight="1">
      <c r="A145" s="147" t="s">
        <v>78</v>
      </c>
      <c r="B145" s="140"/>
      <c r="C145" s="141"/>
      <c r="D145" s="141"/>
      <c r="E145" s="140"/>
      <c r="F145" s="140"/>
      <c r="G145" s="142"/>
    </row>
    <row r="146" spans="1:7" ht="15" customHeight="1">
      <c r="A146" s="145" t="s">
        <v>79</v>
      </c>
      <c r="B146" s="140"/>
      <c r="C146" s="141"/>
      <c r="D146" s="141"/>
      <c r="E146" s="140"/>
      <c r="F146" s="140"/>
      <c r="G146" s="142"/>
    </row>
    <row r="147" spans="1:7" ht="15" customHeight="1">
      <c r="A147" s="145" t="s">
        <v>80</v>
      </c>
      <c r="B147" s="140"/>
      <c r="C147" s="141"/>
      <c r="D147" s="141"/>
      <c r="E147" s="140"/>
      <c r="F147" s="140"/>
      <c r="G147" s="142"/>
    </row>
    <row r="148" spans="1:7" ht="15" customHeight="1">
      <c r="A148" s="137"/>
      <c r="B148" s="148"/>
      <c r="C148" s="149"/>
      <c r="D148" s="149"/>
      <c r="E148" s="15"/>
      <c r="F148" s="148"/>
      <c r="G148" s="16"/>
    </row>
    <row r="149" spans="1:7" ht="15" customHeight="1">
      <c r="A149" s="12"/>
      <c r="B149" s="13" t="s">
        <v>81</v>
      </c>
      <c r="C149" s="150"/>
      <c r="D149" s="151"/>
      <c r="E149" s="151"/>
      <c r="F149" s="151"/>
      <c r="G149" s="16"/>
    </row>
    <row r="150" spans="1:7" ht="15" customHeight="1">
      <c r="A150" s="12"/>
      <c r="B150" s="13" t="s">
        <v>82</v>
      </c>
      <c r="C150" s="152"/>
      <c r="D150" s="153"/>
      <c r="E150" s="153"/>
      <c r="F150" s="153"/>
      <c r="G150" s="16"/>
    </row>
    <row r="151" spans="1:7" ht="15" customHeight="1">
      <c r="A151" s="12"/>
      <c r="B151" s="13" t="s">
        <v>83</v>
      </c>
      <c r="C151" s="150"/>
      <c r="D151" s="151"/>
      <c r="E151" s="151"/>
      <c r="F151" s="151"/>
      <c r="G151" s="16"/>
    </row>
    <row r="152" spans="1:7" ht="15" customHeight="1">
      <c r="A152" s="12"/>
      <c r="B152" s="13" t="s">
        <v>84</v>
      </c>
      <c r="C152" s="150"/>
      <c r="D152" s="151"/>
      <c r="E152" s="151"/>
      <c r="F152" s="151"/>
      <c r="G152" s="16"/>
    </row>
    <row r="153" spans="1:7" ht="15" customHeight="1">
      <c r="A153" s="154"/>
      <c r="B153" s="155" t="s">
        <v>85</v>
      </c>
      <c r="C153" s="156"/>
      <c r="D153" s="157"/>
      <c r="E153" s="157"/>
      <c r="F153" s="157"/>
      <c r="G153" s="158"/>
    </row>
    <row r="154" spans="1:7" ht="15" customHeight="1">
      <c r="A154" s="35"/>
      <c r="B154" s="35"/>
      <c r="C154" s="159"/>
      <c r="D154" s="159"/>
      <c r="E154" s="160"/>
      <c r="F154" s="35"/>
      <c r="G154" s="35"/>
    </row>
  </sheetData>
  <mergeCells count="95">
    <mergeCell ref="A140:F140"/>
    <mergeCell ref="C13:E13"/>
    <mergeCell ref="F13:G13"/>
    <mergeCell ref="F14:G16"/>
    <mergeCell ref="A12:G12"/>
    <mergeCell ref="C34:E34"/>
    <mergeCell ref="F34:G34"/>
    <mergeCell ref="F35:G37"/>
    <mergeCell ref="C80:E80"/>
    <mergeCell ref="F80:G80"/>
    <mergeCell ref="F81:G83"/>
    <mergeCell ref="F19:G22"/>
    <mergeCell ref="A20:B20"/>
    <mergeCell ref="A21:B21"/>
    <mergeCell ref="A22:B22"/>
    <mergeCell ref="B4:E4"/>
    <mergeCell ref="B5:E5"/>
    <mergeCell ref="B6:E6"/>
    <mergeCell ref="B7:E7"/>
    <mergeCell ref="A19:B19"/>
    <mergeCell ref="A10:G10"/>
    <mergeCell ref="A27:B27"/>
    <mergeCell ref="A28:B28"/>
    <mergeCell ref="F28:G28"/>
    <mergeCell ref="A39:B39"/>
    <mergeCell ref="A40:B40"/>
    <mergeCell ref="F40:G40"/>
    <mergeCell ref="A41:B41"/>
    <mergeCell ref="A47:B47"/>
    <mergeCell ref="F47:G55"/>
    <mergeCell ref="A48:B48"/>
    <mergeCell ref="A49:B49"/>
    <mergeCell ref="A50:B50"/>
    <mergeCell ref="A51:B51"/>
    <mergeCell ref="A52:B52"/>
    <mergeCell ref="A53:B53"/>
    <mergeCell ref="A54:B54"/>
    <mergeCell ref="A96:B96"/>
    <mergeCell ref="F96:G97"/>
    <mergeCell ref="A97:B97"/>
    <mergeCell ref="A55:B55"/>
    <mergeCell ref="A62:B62"/>
    <mergeCell ref="F62:G66"/>
    <mergeCell ref="A63:B63"/>
    <mergeCell ref="A64:B64"/>
    <mergeCell ref="A65:B65"/>
    <mergeCell ref="A66:B66"/>
    <mergeCell ref="A72:B72"/>
    <mergeCell ref="F72:G74"/>
    <mergeCell ref="A73:B73"/>
    <mergeCell ref="A74:B74"/>
    <mergeCell ref="F86:G90"/>
    <mergeCell ref="A103:B103"/>
    <mergeCell ref="F103:G104"/>
    <mergeCell ref="A104:B104"/>
    <mergeCell ref="A109:B109"/>
    <mergeCell ref="F109:G110"/>
    <mergeCell ref="A110:B110"/>
    <mergeCell ref="C115:D115"/>
    <mergeCell ref="E115:F115"/>
    <mergeCell ref="C116:D116"/>
    <mergeCell ref="E116:F116"/>
    <mergeCell ref="C117:D117"/>
    <mergeCell ref="E117:F117"/>
    <mergeCell ref="C118:D118"/>
    <mergeCell ref="E118:F118"/>
    <mergeCell ref="C119:D119"/>
    <mergeCell ref="E119:F119"/>
    <mergeCell ref="C120:D120"/>
    <mergeCell ref="E120:F120"/>
    <mergeCell ref="E125:F125"/>
    <mergeCell ref="C126:D126"/>
    <mergeCell ref="E126:F126"/>
    <mergeCell ref="C121:D121"/>
    <mergeCell ref="E121:F121"/>
    <mergeCell ref="C122:D122"/>
    <mergeCell ref="E122:F122"/>
    <mergeCell ref="C123:D123"/>
    <mergeCell ref="E123:F123"/>
    <mergeCell ref="A1:G1"/>
    <mergeCell ref="C153:F153"/>
    <mergeCell ref="C127:D127"/>
    <mergeCell ref="E127:F127"/>
    <mergeCell ref="C128:D128"/>
    <mergeCell ref="E128:F128"/>
    <mergeCell ref="C129:D129"/>
    <mergeCell ref="E129:F129"/>
    <mergeCell ref="C131:D131"/>
    <mergeCell ref="A135:G135"/>
    <mergeCell ref="C149:F149"/>
    <mergeCell ref="C151:F151"/>
    <mergeCell ref="C152:F152"/>
    <mergeCell ref="C124:D124"/>
    <mergeCell ref="E124:F124"/>
    <mergeCell ref="C125:D12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810637D42CB44497BD60E843FF2491" ma:contentTypeVersion="13" ma:contentTypeDescription="Create a new document." ma:contentTypeScope="" ma:versionID="6bfd1c0020b24d40f620429741091240">
  <xsd:schema xmlns:xsd="http://www.w3.org/2001/XMLSchema" xmlns:xs="http://www.w3.org/2001/XMLSchema" xmlns:p="http://schemas.microsoft.com/office/2006/metadata/properties" xmlns:ns2="70be3f8a-8815-45f9-9864-a048e792a677" xmlns:ns3="e570f449-5db4-4a0e-887a-bf92c711e77d" targetNamespace="http://schemas.microsoft.com/office/2006/metadata/properties" ma:root="true" ma:fieldsID="236ae351f61e74db17bf4749d264f81b" ns2:_="" ns3:_="">
    <xsd:import namespace="70be3f8a-8815-45f9-9864-a048e792a677"/>
    <xsd:import namespace="e570f449-5db4-4a0e-887a-bf92c711e7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e3f8a-8815-45f9-9864-a048e792a6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33dbd21-c212-4d71-9858-f12ed016a5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0f449-5db4-4a0e-887a-bf92c711e7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df81ecb-a54a-471a-beb9-14539666230a}" ma:internalName="TaxCatchAll" ma:showField="CatchAllData" ma:web="e570f449-5db4-4a0e-887a-bf92c711e7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be3f8a-8815-45f9-9864-a048e792a677">
      <Terms xmlns="http://schemas.microsoft.com/office/infopath/2007/PartnerControls"/>
    </lcf76f155ced4ddcb4097134ff3c332f>
    <TaxCatchAll xmlns="e570f449-5db4-4a0e-887a-bf92c711e77d" xsi:nil="true"/>
  </documentManagement>
</p:properties>
</file>

<file path=customXml/itemProps1.xml><?xml version="1.0" encoding="utf-8"?>
<ds:datastoreItem xmlns:ds="http://schemas.openxmlformats.org/officeDocument/2006/customXml" ds:itemID="{18DCE361-07AE-491C-B0B1-DA850858A88F}"/>
</file>

<file path=customXml/itemProps2.xml><?xml version="1.0" encoding="utf-8"?>
<ds:datastoreItem xmlns:ds="http://schemas.openxmlformats.org/officeDocument/2006/customXml" ds:itemID="{87C46A72-F5E4-4F7D-A275-717E2E16CEBB}"/>
</file>

<file path=customXml/itemProps3.xml><?xml version="1.0" encoding="utf-8"?>
<ds:datastoreItem xmlns:ds="http://schemas.openxmlformats.org/officeDocument/2006/customXml" ds:itemID="{BCB3AA96-27E4-4C15-9840-ECE3586DA4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Smith</dc:creator>
  <cp:keywords/>
  <dc:description/>
  <cp:lastModifiedBy/>
  <cp:revision/>
  <dcterms:created xsi:type="dcterms:W3CDTF">2017-07-06T13:00:19Z</dcterms:created>
  <dcterms:modified xsi:type="dcterms:W3CDTF">2025-06-12T15:41:56Z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0x010100B0810637D42CB44497BD60E843FF2491</vt:lpwstr>
  </property>
  <property fmtid="{D5CDD505-2E9C-101B-9397-08002B2CF9AE}" pid="3" name="MediaServiceImageTags">
    <vt:lpwstr/>
  </property>
</Properties>
</file>